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OneDrive\NAM HOC 2019 - 2020\DIEM DO PHAN MEM\DO LAI\9-4-2020\"/>
    </mc:Choice>
  </mc:AlternateContent>
  <bookViews>
    <workbookView xWindow="0" yWindow="0" windowWidth="25125" windowHeight="12330"/>
  </bookViews>
  <sheets>
    <sheet name="Marketing dựa trên tri thức" sheetId="1" r:id="rId1"/>
  </sheets>
  <definedNames>
    <definedName name="_xlnm._FilterDatabase" localSheetId="0" hidden="1">'Marketing dựa trên tri thức'!$A$5:$AB$61</definedName>
    <definedName name="Date_time" localSheetId="0">#REF!</definedName>
    <definedName name="Date_time">#REF!</definedName>
    <definedName name="_xlnm.Print_Titles" localSheetId="0">'Marketing dựa trên tri thức'!$11:$12</definedName>
    <definedName name="Trong_so" localSheetId="0">#REF!</definedName>
    <definedName name="Trong_s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1" l="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14" i="1"/>
  <c r="A13" i="1"/>
  <c r="U12" i="1" l="1"/>
  <c r="Q12" i="1"/>
  <c r="S12" i="1"/>
  <c r="R12" i="1"/>
  <c r="Y12" i="1" l="1"/>
  <c r="AA12" i="1"/>
  <c r="W12" i="1"/>
  <c r="P12" i="1" l="1"/>
  <c r="Z12" i="1" s="1"/>
  <c r="AB12" i="1" l="1"/>
  <c r="X12" i="1"/>
  <c r="T12" i="1"/>
  <c r="V12" i="1"/>
</calcChain>
</file>

<file path=xl/sharedStrings.xml><?xml version="1.0" encoding="utf-8"?>
<sst xmlns="http://schemas.openxmlformats.org/spreadsheetml/2006/main" count="477" uniqueCount="257">
  <si>
    <t>Lớp</t>
  </si>
  <si>
    <t>Số
TT</t>
  </si>
  <si>
    <t>Mã SV</t>
  </si>
  <si>
    <t>Họ và tên</t>
  </si>
  <si>
    <t>Điểm CC</t>
  </si>
  <si>
    <t>Điểm TBKT</t>
  </si>
  <si>
    <t>Điểm TN-TH</t>
  </si>
  <si>
    <t>Điểm BTTL</t>
  </si>
  <si>
    <t>Điểm
THI</t>
  </si>
  <si>
    <t>Điểm
KTHP</t>
  </si>
  <si>
    <t>Ghi chú</t>
  </si>
  <si>
    <t>KT</t>
  </si>
  <si>
    <t>CC</t>
  </si>
  <si>
    <t>ĐCT</t>
  </si>
  <si>
    <t>Tỷ lệ</t>
  </si>
  <si>
    <t>SL</t>
  </si>
  <si>
    <t>Anh</t>
  </si>
  <si>
    <t>Nguyễn Thị Ngọc</t>
  </si>
  <si>
    <t>Nguyễn Thị Thu</t>
  </si>
  <si>
    <t>Hiền</t>
  </si>
  <si>
    <t>Nguyễn Đức</t>
  </si>
  <si>
    <t>Hoàng</t>
  </si>
  <si>
    <t>Hương</t>
  </si>
  <si>
    <t>Huy</t>
  </si>
  <si>
    <t>Huyền</t>
  </si>
  <si>
    <t>Trần Thị</t>
  </si>
  <si>
    <t>Quân</t>
  </si>
  <si>
    <t>Vũ Thị</t>
  </si>
  <si>
    <t>Trang</t>
  </si>
  <si>
    <t>Tùng</t>
  </si>
  <si>
    <t>Đại số</t>
  </si>
  <si>
    <t>BAS1201</t>
  </si>
  <si>
    <t>Tên học phần</t>
  </si>
  <si>
    <t>Mã học phần</t>
  </si>
  <si>
    <t>Nhóm</t>
  </si>
  <si>
    <t>B19DCCN254</t>
  </si>
  <si>
    <t>Phạm Anh</t>
  </si>
  <si>
    <t>Hiếu</t>
  </si>
  <si>
    <t>D19CQCN02-B</t>
  </si>
  <si>
    <t>Điểm thi đã công bố: 8,0</t>
  </si>
  <si>
    <t>B19DCCN266</t>
  </si>
  <si>
    <t>Trần Đình</t>
  </si>
  <si>
    <t>Hòa</t>
  </si>
  <si>
    <t>Điểm thi đã công bố: 5,0</t>
  </si>
  <si>
    <t>Giải tích 1</t>
  </si>
  <si>
    <t>B19DCCN726</t>
  </si>
  <si>
    <t>Lê Thị Minh</t>
  </si>
  <si>
    <t>D19CQCN01-B</t>
  </si>
  <si>
    <t>Điểm thi đã công bố: 6,0</t>
  </si>
  <si>
    <t>Kiểm toán tài chính</t>
  </si>
  <si>
    <t>FIA1416</t>
  </si>
  <si>
    <t>03</t>
  </si>
  <si>
    <t>B16DCKT115</t>
  </si>
  <si>
    <t xml:space="preserve">Nguyễn Hồng </t>
  </si>
  <si>
    <t>D16CQKT03-B</t>
  </si>
  <si>
    <t>Nghiệp vụ thương mại</t>
  </si>
  <si>
    <t>BSA1418</t>
  </si>
  <si>
    <t>02</t>
  </si>
  <si>
    <t>D16TMDT</t>
  </si>
  <si>
    <t>Ánh</t>
  </si>
  <si>
    <t>B16DCQT015</t>
  </si>
  <si>
    <t>Điểm thi đã công bố: 4.5</t>
  </si>
  <si>
    <t>B17DCMR132</t>
  </si>
  <si>
    <t>B17DCMR135</t>
  </si>
  <si>
    <t>B17DCMR138</t>
  </si>
  <si>
    <t>B17DCMR143</t>
  </si>
  <si>
    <t>B17DCMR150</t>
  </si>
  <si>
    <t>B17DCMR151</t>
  </si>
  <si>
    <t>B17DCMR152</t>
  </si>
  <si>
    <t>B17DCMR157</t>
  </si>
  <si>
    <t>B17DCMR158</t>
  </si>
  <si>
    <t>B17DCMR159</t>
  </si>
  <si>
    <t>B17DCMR166</t>
  </si>
  <si>
    <t>Thùy</t>
  </si>
  <si>
    <t>Toàn</t>
  </si>
  <si>
    <t>Đỗ Thị Huyền</t>
  </si>
  <si>
    <t xml:space="preserve">Nguyễn Thị </t>
  </si>
  <si>
    <t>Phạm Đình</t>
  </si>
  <si>
    <t>Tuấn</t>
  </si>
  <si>
    <t>Phạm Thanh</t>
  </si>
  <si>
    <t xml:space="preserve">Lê Thị </t>
  </si>
  <si>
    <t>Vân</t>
  </si>
  <si>
    <t xml:space="preserve">Nguyễn Tiến </t>
  </si>
  <si>
    <t>Văn</t>
  </si>
  <si>
    <t>Nguyễn Thị Hà</t>
  </si>
  <si>
    <t>Vi</t>
  </si>
  <si>
    <t>Yến</t>
  </si>
  <si>
    <t>D17CQMR03-B</t>
  </si>
  <si>
    <t>D17CQMR02-B</t>
  </si>
  <si>
    <t>D17CQMR01-B</t>
  </si>
  <si>
    <t>01</t>
  </si>
  <si>
    <t>Quản lý mạng viễn thông</t>
  </si>
  <si>
    <t>TEL1414</t>
  </si>
  <si>
    <t>05</t>
  </si>
  <si>
    <t>B16DCVT102</t>
  </si>
  <si>
    <t>Hoàng Hồng</t>
  </si>
  <si>
    <t>Hà</t>
  </si>
  <si>
    <t>D16CQVT06-B</t>
  </si>
  <si>
    <t>Điểm thi đã công bố: 7.0</t>
  </si>
  <si>
    <t>Quản trị sản xuất</t>
  </si>
  <si>
    <t>BSA1333</t>
  </si>
  <si>
    <t>D17CQQT01-B</t>
  </si>
  <si>
    <t>Triết học Mác - Lênin</t>
  </si>
  <si>
    <t>BAS1150</t>
  </si>
  <si>
    <t>B19DCCN314</t>
  </si>
  <si>
    <t>Nguyễn Quang</t>
  </si>
  <si>
    <t>Điểm CC đã công bố: 10</t>
  </si>
  <si>
    <t>B19DCTM026</t>
  </si>
  <si>
    <t>Bùi Mai</t>
  </si>
  <si>
    <t>Hoa</t>
  </si>
  <si>
    <t>D19CQTM02-B</t>
  </si>
  <si>
    <t>Truyền dẫn số</t>
  </si>
  <si>
    <t>TEL1420</t>
  </si>
  <si>
    <t>06</t>
  </si>
  <si>
    <t>B17DCVT099</t>
  </si>
  <si>
    <t>Phạm Hoàng</t>
  </si>
  <si>
    <t>Duy</t>
  </si>
  <si>
    <t>D17CQVT03-B</t>
  </si>
  <si>
    <t>Marketing căn bản</t>
  </si>
  <si>
    <t>B18DCMR176</t>
  </si>
  <si>
    <t>Trương Thị Hồng</t>
  </si>
  <si>
    <t>Thắm</t>
  </si>
  <si>
    <t>Bùi Thị Phương</t>
  </si>
  <si>
    <t>Thảo</t>
  </si>
  <si>
    <t>D18CQMR04-B</t>
  </si>
  <si>
    <t>D18CQMR03-B</t>
  </si>
  <si>
    <t>Điểm thi đã công bố: 4.0</t>
  </si>
  <si>
    <t>Điểm thi đã công bố: 3.5</t>
  </si>
  <si>
    <t>B18DCKT159</t>
  </si>
  <si>
    <t>B18DCMR010</t>
  </si>
  <si>
    <t>B18DCKT010</t>
  </si>
  <si>
    <t>B18DCQT020</t>
  </si>
  <si>
    <t>B18DCKT022</t>
  </si>
  <si>
    <t>B18DCKT023</t>
  </si>
  <si>
    <t>B18DCTM005</t>
  </si>
  <si>
    <t>B18DCQT022</t>
  </si>
  <si>
    <t>B18DCMR027</t>
  </si>
  <si>
    <t>B18DCMR047</t>
  </si>
  <si>
    <t>B18DCMR039</t>
  </si>
  <si>
    <t>B18DCMR051</t>
  </si>
  <si>
    <t>B18DCMR054</t>
  </si>
  <si>
    <t>B18DCMR052</t>
  </si>
  <si>
    <t>B18DCKT055</t>
  </si>
  <si>
    <t>B18DCMR060</t>
  </si>
  <si>
    <t>B18DCMR062</t>
  </si>
  <si>
    <t>B18DCMR065</t>
  </si>
  <si>
    <t>B18DCMR072</t>
  </si>
  <si>
    <t>B18DCMR075</t>
  </si>
  <si>
    <t>B18DCQT062</t>
  </si>
  <si>
    <t>B18DCMR091</t>
  </si>
  <si>
    <t>B18DCQT068</t>
  </si>
  <si>
    <t>B18DCQT071</t>
  </si>
  <si>
    <t>Tạ Thị Ngọc</t>
  </si>
  <si>
    <t xml:space="preserve">Trần Thị </t>
  </si>
  <si>
    <t>Bích</t>
  </si>
  <si>
    <t>Trần Thị Ngọc</t>
  </si>
  <si>
    <t>Vũ Ngọc</t>
  </si>
  <si>
    <t>Biên</t>
  </si>
  <si>
    <t>Lương Thị</t>
  </si>
  <si>
    <t>Bình</t>
  </si>
  <si>
    <t>Trần Minh</t>
  </si>
  <si>
    <t>Cầu</t>
  </si>
  <si>
    <t>Đào Thị</t>
  </si>
  <si>
    <t>Dịu</t>
  </si>
  <si>
    <t>Vũ Anh</t>
  </si>
  <si>
    <t>Đức</t>
  </si>
  <si>
    <t>Duyên</t>
  </si>
  <si>
    <t>Trịnh Hương</t>
  </si>
  <si>
    <t>Giang</t>
  </si>
  <si>
    <t>Phạm Thị Nguyệt</t>
  </si>
  <si>
    <t>Đặng Thị</t>
  </si>
  <si>
    <t>Hằng</t>
  </si>
  <si>
    <t xml:space="preserve">Đỗ Thị </t>
  </si>
  <si>
    <t>Hạnh</t>
  </si>
  <si>
    <t>Nguyễn Thị Mỹ</t>
  </si>
  <si>
    <t xml:space="preserve">Phan Bích </t>
  </si>
  <si>
    <t>Nguyễn Minh</t>
  </si>
  <si>
    <t xml:space="preserve">Trần Xuân </t>
  </si>
  <si>
    <t>Hoàng Thị</t>
  </si>
  <si>
    <t>Huế</t>
  </si>
  <si>
    <t>Vũ Thị Thu</t>
  </si>
  <si>
    <t>Phạm Thị</t>
  </si>
  <si>
    <t>Trần Thị Khánh</t>
  </si>
  <si>
    <t>D18CQMR02-B</t>
  </si>
  <si>
    <t>D18CQKT02-B</t>
  </si>
  <si>
    <t>D18CQTM01-B</t>
  </si>
  <si>
    <t>D18CQQT02-B</t>
  </si>
  <si>
    <t>D18CCQT03-B</t>
  </si>
  <si>
    <t>D18CQKT03-B</t>
  </si>
  <si>
    <t>D18CQMR01-B</t>
  </si>
  <si>
    <t>D18CQQT04-B</t>
  </si>
  <si>
    <t>D18CQQT03-B</t>
  </si>
  <si>
    <t>Điểm thi đã công bố: 3.0</t>
  </si>
  <si>
    <t>Điểm thi đã công bố: 2.0</t>
  </si>
  <si>
    <t>Điểm thi đã công bố: 5.0</t>
  </si>
  <si>
    <t>Điểm thi đã công bố: 6.0</t>
  </si>
  <si>
    <t>Điểm thi đã công bố: 8.0</t>
  </si>
  <si>
    <t>Điểm thi đã công bố: 1.0</t>
  </si>
  <si>
    <t>Điểm thi đã công bố: 5.5</t>
  </si>
  <si>
    <t>B18DCKT071</t>
  </si>
  <si>
    <t>Nguyễn Khánh</t>
  </si>
  <si>
    <t>B18DCTM048</t>
  </si>
  <si>
    <t>Phạm Minh</t>
  </si>
  <si>
    <t>Tiến</t>
  </si>
  <si>
    <t>MAR1322</t>
  </si>
  <si>
    <t>10</t>
  </si>
  <si>
    <t>MAR1334</t>
  </si>
  <si>
    <t>BAS1203</t>
  </si>
  <si>
    <t>KỲ THI HỌC KỲ I NĂM HỌC 2019-2020</t>
  </si>
  <si>
    <t>Phát triển và ƯD web trong marketing</t>
  </si>
  <si>
    <t>DANH SÁCH CẬP NHẬT KẾT QUẢ THI KẾT THÚC HỌC PHẦN</t>
  </si>
  <si>
    <t>Thời gian cập nhật: Ngày 27/3/2020</t>
  </si>
  <si>
    <t>Trung tâm Khảo thí và Đảm bảo chất lượng giáo dục thông báo danh sách các trường hợp được cập nhật kết quả thi sau khi kiểm tra hồ sơ điểm:</t>
  </si>
  <si>
    <t>Toán cao cấp 1</t>
  </si>
  <si>
    <t>BAS1219</t>
  </si>
  <si>
    <t>07</t>
  </si>
  <si>
    <t>B19DCKT044</t>
  </si>
  <si>
    <t>D19CQKT04-B</t>
  </si>
  <si>
    <t>Tư tưởng Hồ Chí Minh</t>
  </si>
  <si>
    <t>BAS1122</t>
  </si>
  <si>
    <t>08</t>
  </si>
  <si>
    <t>B19DCKT052</t>
  </si>
  <si>
    <t>Hoàng Ngọc</t>
  </si>
  <si>
    <t>Hảo</t>
  </si>
  <si>
    <t>B18DCCN227</t>
  </si>
  <si>
    <t xml:space="preserve">Trần Việt </t>
  </si>
  <si>
    <t>B18DCDT131</t>
  </si>
  <si>
    <t>Nguyễn Hải</t>
  </si>
  <si>
    <t>Long</t>
  </si>
  <si>
    <t>D18CQDT03-B</t>
  </si>
  <si>
    <t>D18CQCN07-B</t>
  </si>
  <si>
    <t>B18DCPT153</t>
  </si>
  <si>
    <t xml:space="preserve">Nguyễn Hùng </t>
  </si>
  <si>
    <t>Mạnh</t>
  </si>
  <si>
    <t>D18CQPT03-B</t>
  </si>
  <si>
    <t>B18DCDT086</t>
  </si>
  <si>
    <t>D18CQDT02-B</t>
  </si>
  <si>
    <t>B18DCVT210</t>
  </si>
  <si>
    <t>Trần Đức</t>
  </si>
  <si>
    <t>Huỳnh</t>
  </si>
  <si>
    <t>D18CQVT02-B</t>
  </si>
  <si>
    <t>B18DCVT277</t>
  </si>
  <si>
    <t xml:space="preserve">Tạ Thị </t>
  </si>
  <si>
    <t>Luyến</t>
  </si>
  <si>
    <t>D18CQVT05-VT</t>
  </si>
  <si>
    <t>NGƯỜI LẬP BẢNG</t>
  </si>
  <si>
    <t xml:space="preserve">TRƯỞNG TRUNG TÂM </t>
  </si>
  <si>
    <t>Trần Thị Mỹ Hạnh</t>
  </si>
  <si>
    <t>Hà Thị Minh Trang</t>
  </si>
  <si>
    <t>HỌC VIỆN CÔNG NGHỆ BƯU CHÍNH VIỄN THÔNG</t>
  </si>
  <si>
    <t>TRUNG TÂM KHẢO THÍ &amp; ĐẢM BẢO CHẤT LƯỢNG GIÁO DỤC</t>
  </si>
  <si>
    <t>CỘNG HÒA XÃ HỘI CHỦ NGHĨA VIỆT NAM</t>
  </si>
  <si>
    <t>Độc lập - Tự do - Hạnh phúc</t>
  </si>
  <si>
    <t>Trần Nhật</t>
  </si>
  <si>
    <t>Hà Nội, ngày 27 tháng 3 năm 2020</t>
  </si>
  <si>
    <t>B17DCQT009</t>
  </si>
  <si>
    <t>B18DCQT027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</si>
</sst>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Red]\(0.0\)"/>
    <numFmt numFmtId="165" formatCode="#,##0.0"/>
  </numFmts>
  <fonts count="17">
    <font>
      <sz val="12"/>
      <name val=".VnTime"/>
      <family val="2"/>
    </font>
    <font>
      <sz val="12"/>
      <name val="Times New Roman"/>
      <family val="1"/>
    </font>
    <font>
      <sz val="12"/>
      <color theme="0"/>
      <name val="Times New Roman"/>
      <family val="1"/>
    </font>
    <font>
      <sz val="11"/>
      <name val=".VnTime"/>
      <family val="2"/>
    </font>
    <font>
      <sz val="10"/>
      <name val="Times New Roman"/>
      <family val="1"/>
    </font>
    <font>
      <sz val="10"/>
      <name val="Arial"/>
      <family val="2"/>
    </font>
    <font>
      <b/>
      <sz val="10"/>
      <color theme="0"/>
      <name val="Times New Roman"/>
      <family val="1"/>
    </font>
    <font>
      <u/>
      <sz val="8.25"/>
      <color indexed="12"/>
      <name val=".VnTime"/>
      <family val="2"/>
    </font>
    <font>
      <b/>
      <sz val="10"/>
      <name val="Times New Roman"/>
      <family val="1"/>
    </font>
    <font>
      <sz val="10"/>
      <color theme="0"/>
      <name val="Times New Roman"/>
      <family val="1"/>
    </font>
    <font>
      <b/>
      <sz val="12"/>
      <name val="Times New Roman"/>
      <family val="1"/>
    </font>
    <font>
      <sz val="11"/>
      <color theme="0"/>
      <name val="Times New Roman"/>
      <family val="1"/>
    </font>
    <font>
      <b/>
      <sz val="10"/>
      <name val="Arial"/>
      <family val="2"/>
    </font>
    <font>
      <b/>
      <sz val="14"/>
      <name val="Times New Roman"/>
      <family val="1"/>
    </font>
    <font>
      <sz val="14"/>
      <name val="Times New Roman"/>
      <family val="1"/>
    </font>
    <font>
      <b/>
      <u/>
      <sz val="12"/>
      <name val="Times New Roman"/>
      <family val="1"/>
    </font>
    <font>
      <i/>
      <sz val="12"/>
      <name val="Times New Roman"/>
      <family val="1"/>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s>
  <cellStyleXfs count="5">
    <xf numFmtId="0" fontId="0" fillId="0" borderId="0"/>
    <xf numFmtId="0" fontId="3" fillId="0" borderId="0"/>
    <xf numFmtId="0" fontId="5" fillId="0" borderId="0"/>
    <xf numFmtId="0" fontId="7" fillId="0" borderId="0" applyNumberFormat="0" applyFill="0" applyBorder="0" applyAlignment="0" applyProtection="0">
      <alignment vertical="top"/>
      <protection locked="0"/>
    </xf>
    <xf numFmtId="0" fontId="5" fillId="0" borderId="0"/>
  </cellStyleXfs>
  <cellXfs count="72">
    <xf numFmtId="0" fontId="0" fillId="0" borderId="0" xfId="0"/>
    <xf numFmtId="0" fontId="1" fillId="0" borderId="0" xfId="0" applyFont="1" applyFill="1" applyProtection="1">
      <protection locked="0"/>
    </xf>
    <xf numFmtId="0" fontId="2" fillId="0" borderId="0" xfId="0" applyFont="1" applyFill="1" applyProtection="1">
      <protection locked="0"/>
    </xf>
    <xf numFmtId="0" fontId="2" fillId="0" borderId="0" xfId="0" applyFont="1" applyFill="1" applyBorder="1" applyProtection="1">
      <protection locked="0"/>
    </xf>
    <xf numFmtId="0" fontId="2" fillId="0" borderId="0" xfId="0" applyFont="1" applyFill="1" applyBorder="1" applyAlignment="1" applyProtection="1">
      <alignment horizontal="center" vertical="center"/>
      <protection hidden="1"/>
    </xf>
    <xf numFmtId="0" fontId="9" fillId="0" borderId="0" xfId="2"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protection locked="0"/>
    </xf>
    <xf numFmtId="0" fontId="6" fillId="0" borderId="0" xfId="2" applyFont="1" applyFill="1" applyBorder="1" applyAlignment="1" applyProtection="1">
      <alignment horizontal="center" vertical="center" wrapText="1"/>
      <protection hidden="1"/>
    </xf>
    <xf numFmtId="10" fontId="2" fillId="0" borderId="0" xfId="0" applyNumberFormat="1" applyFont="1" applyFill="1" applyBorder="1" applyAlignment="1" applyProtection="1">
      <alignment horizontal="center" vertical="center"/>
      <protection hidden="1"/>
    </xf>
    <xf numFmtId="10" fontId="9" fillId="0" borderId="0" xfId="2" applyNumberFormat="1"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6" fillId="0" borderId="0" xfId="2" applyFont="1" applyFill="1" applyBorder="1" applyAlignment="1" applyProtection="1">
      <alignment vertical="center" wrapText="1"/>
      <protection locked="0"/>
    </xf>
    <xf numFmtId="0" fontId="4" fillId="0" borderId="9" xfId="1" applyFont="1" applyFill="1" applyBorder="1" applyAlignment="1" applyProtection="1">
      <alignment horizontal="center" vertical="center"/>
      <protection locked="0"/>
    </xf>
    <xf numFmtId="0" fontId="4" fillId="0" borderId="9" xfId="0" applyFont="1" applyFill="1" applyBorder="1" applyAlignment="1">
      <alignment horizontal="center" vertical="center"/>
    </xf>
    <xf numFmtId="0" fontId="4" fillId="0" borderId="10" xfId="0" applyFont="1" applyFill="1" applyBorder="1" applyAlignment="1">
      <alignment vertical="center"/>
    </xf>
    <xf numFmtId="0" fontId="8" fillId="0" borderId="11" xfId="0" applyFont="1" applyFill="1" applyBorder="1" applyAlignment="1">
      <alignment vertical="center"/>
    </xf>
    <xf numFmtId="164" fontId="4" fillId="0" borderId="12" xfId="4" quotePrefix="1" applyNumberFormat="1" applyFont="1" applyBorder="1" applyAlignment="1" applyProtection="1">
      <alignment horizontal="center" vertical="center"/>
      <protection locked="0"/>
    </xf>
    <xf numFmtId="164" fontId="4" fillId="0" borderId="11" xfId="4" quotePrefix="1" applyNumberFormat="1" applyFont="1" applyBorder="1" applyAlignment="1" applyProtection="1">
      <alignment horizontal="center" vertical="center"/>
      <protection locked="0"/>
    </xf>
    <xf numFmtId="165" fontId="12" fillId="0" borderId="9" xfId="0" applyNumberFormat="1" applyFont="1" applyFill="1" applyBorder="1" applyAlignment="1" applyProtection="1">
      <alignment horizontal="center" vertical="center"/>
      <protection hidden="1"/>
    </xf>
    <xf numFmtId="0" fontId="4" fillId="0" borderId="9" xfId="0" applyFont="1" applyFill="1" applyBorder="1" applyAlignment="1" applyProtection="1">
      <alignment horizontal="center" vertical="center"/>
      <protection hidden="1"/>
    </xf>
    <xf numFmtId="0" fontId="4" fillId="0" borderId="13" xfId="1" applyFont="1" applyFill="1" applyBorder="1" applyAlignment="1" applyProtection="1">
      <alignment horizontal="center" vertical="center"/>
      <protection locked="0"/>
    </xf>
    <xf numFmtId="0" fontId="4" fillId="0" borderId="13" xfId="0" applyFont="1" applyFill="1" applyBorder="1" applyAlignment="1">
      <alignment horizontal="center" vertical="center"/>
    </xf>
    <xf numFmtId="0" fontId="4" fillId="0" borderId="14" xfId="0" applyFont="1" applyFill="1" applyBorder="1" applyAlignment="1">
      <alignment vertical="center"/>
    </xf>
    <xf numFmtId="0" fontId="8" fillId="0" borderId="12" xfId="0" applyFont="1" applyFill="1" applyBorder="1" applyAlignment="1">
      <alignment vertical="center"/>
    </xf>
    <xf numFmtId="165" fontId="4" fillId="0" borderId="13" xfId="0" quotePrefix="1" applyNumberFormat="1" applyFont="1" applyFill="1" applyBorder="1" applyAlignment="1" applyProtection="1">
      <alignment horizontal="center" vertical="center"/>
      <protection locked="0"/>
    </xf>
    <xf numFmtId="165" fontId="12" fillId="0" borderId="13" xfId="0" applyNumberFormat="1" applyFont="1" applyFill="1" applyBorder="1" applyAlignment="1" applyProtection="1">
      <alignment horizontal="center" vertical="center"/>
      <protection hidden="1"/>
    </xf>
    <xf numFmtId="0" fontId="4" fillId="0" borderId="13"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locked="0"/>
    </xf>
    <xf numFmtId="0" fontId="6" fillId="0" borderId="0" xfId="2" applyFont="1" applyFill="1" applyBorder="1" applyAlignment="1" applyProtection="1">
      <alignment horizontal="center" vertical="center" wrapText="1"/>
      <protection locked="0"/>
    </xf>
    <xf numFmtId="10" fontId="2" fillId="0" borderId="0" xfId="0" applyNumberFormat="1" applyFont="1" applyFill="1" applyBorder="1" applyAlignment="1" applyProtection="1">
      <alignment horizontal="center" vertical="center"/>
      <protection locked="0"/>
    </xf>
    <xf numFmtId="10" fontId="9" fillId="0" borderId="0" xfId="2" applyNumberFormat="1"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protection locked="0"/>
    </xf>
    <xf numFmtId="0" fontId="4" fillId="0" borderId="15" xfId="1" applyFont="1" applyFill="1" applyBorder="1" applyAlignment="1" applyProtection="1">
      <alignment horizontal="center" vertical="center"/>
      <protection locked="0"/>
    </xf>
    <xf numFmtId="0" fontId="4" fillId="0" borderId="15" xfId="0" applyFont="1" applyFill="1" applyBorder="1" applyAlignment="1">
      <alignment horizontal="center" vertical="center"/>
    </xf>
    <xf numFmtId="0" fontId="4" fillId="0" borderId="16" xfId="0" applyFont="1" applyFill="1" applyBorder="1" applyAlignment="1">
      <alignment vertical="center"/>
    </xf>
    <xf numFmtId="0" fontId="8" fillId="0" borderId="17" xfId="0" applyFont="1" applyFill="1" applyBorder="1" applyAlignment="1">
      <alignment vertical="center"/>
    </xf>
    <xf numFmtId="164" fontId="4" fillId="0" borderId="17" xfId="4" quotePrefix="1" applyNumberFormat="1" applyFont="1" applyBorder="1" applyAlignment="1" applyProtection="1">
      <alignment horizontal="center" vertical="center"/>
      <protection locked="0"/>
    </xf>
    <xf numFmtId="165" fontId="12" fillId="0" borderId="15" xfId="0" applyNumberFormat="1" applyFont="1" applyFill="1" applyBorder="1" applyAlignment="1" applyProtection="1">
      <alignment horizontal="center" vertical="center"/>
      <protection hidden="1"/>
    </xf>
    <xf numFmtId="0" fontId="4" fillId="0" borderId="15" xfId="0" applyFont="1" applyFill="1" applyBorder="1" applyAlignment="1" applyProtection="1">
      <alignment horizontal="center" vertical="center"/>
      <protection hidden="1"/>
    </xf>
    <xf numFmtId="0" fontId="4" fillId="0" borderId="13" xfId="1" quotePrefix="1" applyFont="1" applyFill="1" applyBorder="1" applyAlignment="1" applyProtection="1">
      <alignment horizontal="center" vertical="center"/>
      <protection locked="0"/>
    </xf>
    <xf numFmtId="0" fontId="4" fillId="0" borderId="9" xfId="1" applyFont="1" applyFill="1" applyBorder="1" applyAlignment="1" applyProtection="1">
      <alignment horizontal="left" vertical="center"/>
      <protection locked="0"/>
    </xf>
    <xf numFmtId="0" fontId="4" fillId="0" borderId="13" xfId="1" applyFont="1" applyFill="1" applyBorder="1" applyAlignment="1" applyProtection="1">
      <alignment horizontal="left" vertical="center"/>
      <protection locked="0"/>
    </xf>
    <xf numFmtId="0" fontId="4" fillId="0" borderId="15" xfId="1" applyFont="1" applyFill="1" applyBorder="1" applyAlignment="1" applyProtection="1">
      <alignment horizontal="left" vertical="center"/>
      <protection locked="0"/>
    </xf>
    <xf numFmtId="164" fontId="4" fillId="2" borderId="12" xfId="4" quotePrefix="1" applyNumberFormat="1" applyFont="1" applyFill="1" applyBorder="1" applyAlignment="1" applyProtection="1">
      <alignment horizontal="center" vertical="center"/>
      <protection locked="0"/>
    </xf>
    <xf numFmtId="165" fontId="4" fillId="2" borderId="13" xfId="0" quotePrefix="1" applyNumberFormat="1" applyFont="1" applyFill="1" applyBorder="1" applyAlignment="1" applyProtection="1">
      <alignment horizontal="center" vertical="center"/>
      <protection locked="0"/>
    </xf>
    <xf numFmtId="165" fontId="4" fillId="2" borderId="9" xfId="0" quotePrefix="1" applyNumberFormat="1" applyFont="1" applyFill="1" applyBorder="1" applyAlignment="1" applyProtection="1">
      <alignment horizontal="center" vertical="center"/>
      <protection locked="0"/>
    </xf>
    <xf numFmtId="0" fontId="4" fillId="0" borderId="15" xfId="1" quotePrefix="1" applyFont="1" applyFill="1" applyBorder="1" applyAlignment="1" applyProtection="1">
      <alignment horizontal="center" vertical="center"/>
      <protection locked="0"/>
    </xf>
    <xf numFmtId="0" fontId="13" fillId="0" borderId="0" xfId="0" applyFont="1" applyFill="1" applyAlignment="1" applyProtection="1">
      <alignment horizontal="centerContinuous"/>
      <protection locked="0"/>
    </xf>
    <xf numFmtId="0" fontId="13" fillId="0" borderId="0" xfId="1" applyFont="1" applyFill="1" applyAlignment="1" applyProtection="1">
      <alignment horizontal="centerContinuous"/>
      <protection locked="0"/>
    </xf>
    <xf numFmtId="0" fontId="13" fillId="0" borderId="0" xfId="3" applyFont="1" applyFill="1" applyAlignment="1" applyProtection="1">
      <alignment horizontal="centerContinuous"/>
      <protection locked="0"/>
    </xf>
    <xf numFmtId="0" fontId="14" fillId="0" borderId="0" xfId="1" applyFont="1" applyFill="1" applyAlignment="1" applyProtection="1">
      <alignment horizontal="centerContinuous"/>
      <protection locked="0"/>
    </xf>
    <xf numFmtId="0" fontId="14" fillId="0" borderId="0" xfId="3" applyFont="1" applyFill="1" applyAlignment="1" applyProtection="1">
      <alignment horizontal="centerContinuous"/>
      <protection locked="0"/>
    </xf>
    <xf numFmtId="0" fontId="14" fillId="0" borderId="0" xfId="0" applyFont="1" applyFill="1" applyAlignment="1" applyProtection="1">
      <alignment horizontal="centerContinuous"/>
      <protection locked="0"/>
    </xf>
    <xf numFmtId="0" fontId="10" fillId="0" borderId="0" xfId="0" applyFont="1" applyFill="1" applyAlignment="1" applyProtection="1">
      <alignment horizontal="center"/>
      <protection locked="0"/>
    </xf>
    <xf numFmtId="0" fontId="14" fillId="0" borderId="0" xfId="1" applyFont="1" applyFill="1" applyAlignment="1" applyProtection="1">
      <alignment horizontal="left"/>
      <protection locked="0"/>
    </xf>
    <xf numFmtId="165" fontId="4" fillId="2" borderId="15" xfId="0" quotePrefix="1" applyNumberFormat="1" applyFont="1" applyFill="1" applyBorder="1" applyAlignment="1" applyProtection="1">
      <alignment horizontal="center" vertical="center"/>
      <protection locked="0"/>
    </xf>
    <xf numFmtId="0" fontId="1" fillId="0" borderId="0" xfId="0" applyFont="1" applyFill="1" applyAlignment="1" applyProtection="1">
      <alignment horizontal="centerContinuous"/>
      <protection locked="0"/>
    </xf>
    <xf numFmtId="0" fontId="10" fillId="0" borderId="0" xfId="0" applyFont="1" applyFill="1" applyAlignment="1" applyProtection="1">
      <alignment horizontal="centerContinuous"/>
      <protection locked="0"/>
    </xf>
    <xf numFmtId="0" fontId="15" fillId="0" borderId="0" xfId="0" applyFont="1" applyFill="1" applyAlignment="1" applyProtection="1">
      <alignment horizontal="centerContinuous"/>
      <protection locked="0"/>
    </xf>
    <xf numFmtId="0" fontId="16" fillId="0" borderId="0" xfId="0" applyFont="1" applyFill="1" applyAlignment="1" applyProtection="1">
      <alignment horizontal="center"/>
      <protection locked="0"/>
    </xf>
    <xf numFmtId="0" fontId="6" fillId="0" borderId="0" xfId="2"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8" fillId="0" borderId="8"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textRotation="90" wrapText="1"/>
      <protection locked="0"/>
    </xf>
    <xf numFmtId="0" fontId="8" fillId="0" borderId="5" xfId="0"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cellXfs>
  <cellStyles count="5">
    <cellStyle name="Hyperlink" xfId="3" builtinId="8"/>
    <cellStyle name="Normal" xfId="0" builtinId="0"/>
    <cellStyle name="Normal_Bao cao tong hop ket qua thi ket thuc hoc phan_KT2" xfId="2"/>
    <cellStyle name="Normal_DS_lop khoa_2009 (kem theo cac QD thanh lap lop)" xfId="4"/>
    <cellStyle name="Normal_Sheet1" xfId="1"/>
  </cellStyles>
  <dxfs count="75">
    <dxf>
      <font>
        <condense val="0"/>
        <extend val="0"/>
        <color rgb="FF9C0006"/>
      </font>
      <fill>
        <patternFill>
          <bgColor rgb="FFFFC7CE"/>
        </patternFill>
      </fill>
    </dxf>
    <dxf>
      <fill>
        <patternFill>
          <fgColor rgb="FFFF0000"/>
          <bgColor theme="0"/>
        </patternFill>
      </fill>
    </dxf>
    <dxf>
      <font>
        <condense val="0"/>
        <extend val="0"/>
        <color rgb="FF9C0006"/>
      </font>
    </dxf>
    <dxf>
      <font>
        <condense val="0"/>
        <extend val="0"/>
        <color rgb="FF9C0006"/>
      </font>
    </dxf>
    <dxf>
      <fill>
        <patternFill>
          <fgColor theme="0"/>
        </patternFill>
      </fill>
    </dxf>
    <dxf>
      <font>
        <color rgb="FFC00000"/>
      </font>
      <fill>
        <patternFill>
          <fgColor theme="0"/>
        </patternFill>
      </fill>
    </dxf>
    <dxf>
      <font>
        <condense val="0"/>
        <extend val="0"/>
        <color rgb="FF9C0006"/>
      </font>
      <fill>
        <patternFill>
          <bgColor rgb="FFFFC7CE"/>
        </patternFill>
      </fill>
    </dxf>
    <dxf>
      <font>
        <color rgb="FFFF0000"/>
      </font>
      <fill>
        <patternFill>
          <fgColor rgb="FFFF0000"/>
          <bgColor theme="0"/>
        </patternFill>
      </fill>
    </dxf>
    <dxf>
      <font>
        <condense val="0"/>
        <extend val="0"/>
        <color rgb="FF9C0006"/>
      </font>
      <fill>
        <patternFill>
          <bgColor rgb="FFFFC7CE"/>
        </patternFill>
      </fill>
    </dxf>
    <dxf>
      <font>
        <condense val="0"/>
        <extend val="0"/>
        <color rgb="FF9C0006"/>
      </font>
      <fill>
        <patternFill>
          <bgColor rgb="FFFFC7CE"/>
        </patternFill>
      </fill>
    </dxf>
    <dxf>
      <fill>
        <patternFill>
          <fgColor rgb="FFFF0000"/>
          <bgColor theme="0"/>
        </patternFill>
      </fill>
    </dxf>
    <dxf>
      <font>
        <condense val="0"/>
        <extend val="0"/>
        <color rgb="FF9C0006"/>
      </font>
    </dxf>
    <dxf>
      <font>
        <condense val="0"/>
        <extend val="0"/>
        <color rgb="FF9C0006"/>
      </font>
    </dxf>
    <dxf>
      <fill>
        <patternFill>
          <fgColor theme="0"/>
        </patternFill>
      </fill>
    </dxf>
    <dxf>
      <font>
        <color rgb="FFC00000"/>
      </font>
      <fill>
        <patternFill>
          <fgColor theme="0"/>
        </patternFill>
      </fill>
    </dxf>
    <dxf>
      <font>
        <condense val="0"/>
        <extend val="0"/>
        <color rgb="FF9C0006"/>
      </font>
      <fill>
        <patternFill>
          <bgColor rgb="FFFFC7CE"/>
        </patternFill>
      </fill>
    </dxf>
    <dxf>
      <font>
        <color rgb="FFFF0000"/>
      </font>
      <fill>
        <patternFill>
          <fgColor rgb="FFFF0000"/>
          <bgColor theme="0"/>
        </patternFill>
      </fill>
    </dxf>
    <dxf>
      <font>
        <condense val="0"/>
        <extend val="0"/>
        <color rgb="FF9C0006"/>
      </font>
      <fill>
        <patternFill>
          <bgColor rgb="FFFFC7CE"/>
        </patternFill>
      </fill>
    </dxf>
    <dxf>
      <font>
        <condense val="0"/>
        <extend val="0"/>
        <color rgb="FF9C0006"/>
      </font>
      <fill>
        <patternFill>
          <bgColor rgb="FFFFC7CE"/>
        </patternFill>
      </fill>
    </dxf>
    <dxf>
      <fill>
        <patternFill>
          <fgColor rgb="FFFF0000"/>
          <bgColor theme="0"/>
        </patternFill>
      </fill>
    </dxf>
    <dxf>
      <font>
        <condense val="0"/>
        <extend val="0"/>
        <color rgb="FF9C0006"/>
      </font>
    </dxf>
    <dxf>
      <font>
        <condense val="0"/>
        <extend val="0"/>
        <color rgb="FF9C0006"/>
      </font>
    </dxf>
    <dxf>
      <fill>
        <patternFill>
          <fgColor theme="0"/>
        </patternFill>
      </fill>
    </dxf>
    <dxf>
      <font>
        <color rgb="FFC00000"/>
      </font>
      <fill>
        <patternFill>
          <fgColor theme="0"/>
        </patternFill>
      </fill>
    </dxf>
    <dxf>
      <font>
        <condense val="0"/>
        <extend val="0"/>
        <color rgb="FF9C0006"/>
      </font>
      <fill>
        <patternFill>
          <bgColor rgb="FFFFC7CE"/>
        </patternFill>
      </fill>
    </dxf>
    <dxf>
      <font>
        <color rgb="FFFF0000"/>
      </font>
      <fill>
        <patternFill>
          <fgColor rgb="FFFF0000"/>
          <bgColor theme="0"/>
        </patternFill>
      </fill>
    </dxf>
    <dxf>
      <font>
        <condense val="0"/>
        <extend val="0"/>
        <color rgb="FF9C0006"/>
      </font>
      <fill>
        <patternFill>
          <bgColor rgb="FFFFC7CE"/>
        </patternFill>
      </fill>
    </dxf>
    <dxf>
      <font>
        <condense val="0"/>
        <extend val="0"/>
        <color rgb="FF9C0006"/>
      </font>
      <fill>
        <patternFill>
          <bgColor rgb="FFFFC7CE"/>
        </patternFill>
      </fill>
    </dxf>
    <dxf>
      <fill>
        <patternFill>
          <fgColor rgb="FFFF0000"/>
          <bgColor theme="0"/>
        </patternFill>
      </fill>
    </dxf>
    <dxf>
      <font>
        <condense val="0"/>
        <extend val="0"/>
        <color rgb="FF9C0006"/>
      </font>
    </dxf>
    <dxf>
      <font>
        <condense val="0"/>
        <extend val="0"/>
        <color rgb="FF9C0006"/>
      </font>
    </dxf>
    <dxf>
      <fill>
        <patternFill>
          <fgColor theme="0"/>
        </patternFill>
      </fill>
    </dxf>
    <dxf>
      <font>
        <color rgb="FFC00000"/>
      </font>
      <fill>
        <patternFill>
          <fgColor theme="0"/>
        </patternFill>
      </fill>
    </dxf>
    <dxf>
      <font>
        <condense val="0"/>
        <extend val="0"/>
        <color rgb="FF9C0006"/>
      </font>
      <fill>
        <patternFill>
          <bgColor rgb="FFFFC7CE"/>
        </patternFill>
      </fill>
    </dxf>
    <dxf>
      <font>
        <color rgb="FFFF0000"/>
      </font>
      <fill>
        <patternFill>
          <fgColor rgb="FFFF0000"/>
          <bgColor theme="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fgColor rgb="FFFF0000"/>
          <bgColor theme="0"/>
        </patternFill>
      </fill>
    </dxf>
    <dxf>
      <font>
        <condense val="0"/>
        <extend val="0"/>
        <color rgb="FF9C0006"/>
      </font>
    </dxf>
    <dxf>
      <font>
        <condense val="0"/>
        <extend val="0"/>
        <color rgb="FF9C0006"/>
      </font>
    </dxf>
    <dxf>
      <fill>
        <patternFill>
          <fgColor theme="0"/>
        </patternFill>
      </fill>
    </dxf>
    <dxf>
      <font>
        <color rgb="FFC00000"/>
      </font>
      <fill>
        <patternFill>
          <fgColor theme="0"/>
        </patternFill>
      </fill>
    </dxf>
    <dxf>
      <font>
        <condense val="0"/>
        <extend val="0"/>
        <color rgb="FF9C0006"/>
      </font>
      <fill>
        <patternFill>
          <bgColor rgb="FFFFC7CE"/>
        </patternFill>
      </fill>
    </dxf>
    <dxf>
      <font>
        <color rgb="FFFF0000"/>
      </font>
      <fill>
        <patternFill>
          <fgColor rgb="FFFF0000"/>
          <bgColor theme="0"/>
        </patternFill>
      </fill>
    </dxf>
    <dxf>
      <font>
        <condense val="0"/>
        <extend val="0"/>
        <color rgb="FF9C0006"/>
      </font>
      <fill>
        <patternFill>
          <bgColor rgb="FFFFC7CE"/>
        </patternFill>
      </fill>
    </dxf>
    <dxf>
      <font>
        <condense val="0"/>
        <extend val="0"/>
        <color rgb="FF9C0006"/>
      </font>
      <fill>
        <patternFill>
          <bgColor rgb="FFFFC7CE"/>
        </patternFill>
      </fill>
    </dxf>
    <dxf>
      <fill>
        <patternFill>
          <fgColor rgb="FFFF0000"/>
          <bgColor theme="0"/>
        </patternFill>
      </fill>
    </dxf>
    <dxf>
      <font>
        <condense val="0"/>
        <extend val="0"/>
        <color rgb="FF9C0006"/>
      </font>
    </dxf>
    <dxf>
      <font>
        <condense val="0"/>
        <extend val="0"/>
        <color rgb="FF9C0006"/>
      </font>
    </dxf>
    <dxf>
      <fill>
        <patternFill>
          <fgColor theme="0"/>
        </patternFill>
      </fill>
    </dxf>
    <dxf>
      <font>
        <color rgb="FFC00000"/>
      </font>
      <fill>
        <patternFill>
          <fgColor theme="0"/>
        </patternFill>
      </fill>
    </dxf>
    <dxf>
      <font>
        <condense val="0"/>
        <extend val="0"/>
        <color rgb="FF9C0006"/>
      </font>
      <fill>
        <patternFill>
          <bgColor rgb="FFFFC7CE"/>
        </patternFill>
      </fill>
    </dxf>
    <dxf>
      <font>
        <color rgb="FFFF0000"/>
      </font>
      <fill>
        <patternFill>
          <fgColor rgb="FFFF0000"/>
          <bgColor theme="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fgColor rgb="FFFF0000"/>
          <bgColor theme="0"/>
        </patternFill>
      </fill>
    </dxf>
    <dxf>
      <font>
        <condense val="0"/>
        <extend val="0"/>
        <color rgb="FF9C0006"/>
      </font>
    </dxf>
    <dxf>
      <font>
        <condense val="0"/>
        <extend val="0"/>
        <color rgb="FF9C0006"/>
      </font>
    </dxf>
    <dxf>
      <fill>
        <patternFill>
          <fgColor theme="0"/>
        </patternFill>
      </fill>
    </dxf>
    <dxf>
      <font>
        <color rgb="FFC00000"/>
      </font>
      <fill>
        <patternFill>
          <fgColor theme="0"/>
        </patternFill>
      </fill>
    </dxf>
    <dxf>
      <font>
        <condense val="0"/>
        <extend val="0"/>
        <color rgb="FF9C0006"/>
      </font>
      <fill>
        <patternFill>
          <bgColor rgb="FFFFC7CE"/>
        </patternFill>
      </fill>
    </dxf>
    <dxf>
      <font>
        <color rgb="FFFF0000"/>
      </font>
      <fill>
        <patternFill>
          <fgColor rgb="FFFF0000"/>
          <bgColor theme="0"/>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fgColor rgb="FFFF0000"/>
          <bgColor theme="0"/>
        </patternFill>
      </fill>
    </dxf>
    <dxf>
      <font>
        <condense val="0"/>
        <extend val="0"/>
        <color rgb="FF9C0006"/>
      </font>
    </dxf>
    <dxf>
      <font>
        <condense val="0"/>
        <extend val="0"/>
        <color rgb="FF9C0006"/>
      </font>
    </dxf>
    <dxf>
      <fill>
        <patternFill>
          <fgColor theme="0"/>
        </patternFill>
      </fill>
    </dxf>
    <dxf>
      <font>
        <color rgb="FFC00000"/>
      </font>
      <fill>
        <patternFill>
          <fgColor theme="0"/>
        </patternFill>
      </fill>
    </dxf>
    <dxf>
      <font>
        <condense val="0"/>
        <extend val="0"/>
        <color rgb="FF9C0006"/>
      </font>
      <fill>
        <patternFill>
          <bgColor rgb="FFFFC7CE"/>
        </patternFill>
      </fill>
    </dxf>
    <dxf>
      <font>
        <color rgb="FFFF0000"/>
      </font>
      <fill>
        <patternFill>
          <fgColor rgb="FFFF0000"/>
          <bgColor theme="0"/>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847725</xdr:colOff>
      <xdr:row>2</xdr:row>
      <xdr:rowOff>66675</xdr:rowOff>
    </xdr:from>
    <xdr:to>
      <xdr:col>4</xdr:col>
      <xdr:colOff>733425</xdr:colOff>
      <xdr:row>2</xdr:row>
      <xdr:rowOff>66675</xdr:rowOff>
    </xdr:to>
    <xdr:cxnSp macro="">
      <xdr:nvCxnSpPr>
        <xdr:cNvPr id="3" name="Straight Connector 2"/>
        <xdr:cNvCxnSpPr/>
      </xdr:nvCxnSpPr>
      <xdr:spPr>
        <a:xfrm>
          <a:off x="1162050" y="542925"/>
          <a:ext cx="30765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78"/>
  <sheetViews>
    <sheetView tabSelected="1" zoomScaleNormal="100" workbookViewId="0">
      <pane ySplit="5" topLeftCell="A6" activePane="bottomLeft" state="frozen"/>
      <selection activeCell="O51" sqref="O51"/>
      <selection pane="bottomLeft" activeCell="B8" sqref="B8"/>
    </sheetView>
  </sheetViews>
  <sheetFormatPr defaultColWidth="9" defaultRowHeight="15.75"/>
  <cols>
    <col min="1" max="1" width="4" style="1" customWidth="1"/>
    <col min="2" max="2" width="27.109375" style="1" customWidth="1"/>
    <col min="3" max="3" width="9.44140625" style="1" customWidth="1"/>
    <col min="4" max="4" width="5.21875" style="1" customWidth="1"/>
    <col min="5" max="5" width="11.33203125" style="1" customWidth="1"/>
    <col min="6" max="6" width="14.109375" style="1" customWidth="1"/>
    <col min="7" max="7" width="8.21875" style="1" customWidth="1"/>
    <col min="8" max="8" width="11.33203125" style="1" customWidth="1"/>
    <col min="9" max="12" width="4.33203125" style="1" customWidth="1"/>
    <col min="13" max="13" width="5.21875" style="1" customWidth="1"/>
    <col min="14" max="14" width="6.44140625" style="1" customWidth="1"/>
    <col min="15" max="15" width="19.109375" style="1" customWidth="1"/>
    <col min="16" max="16" width="10.33203125" style="2" bestFit="1" customWidth="1"/>
    <col min="17" max="17" width="9.109375" style="2" bestFit="1" customWidth="1"/>
    <col min="18" max="28" width="9" style="2"/>
    <col min="29" max="16384" width="9" style="1"/>
  </cols>
  <sheetData>
    <row r="1" spans="1:28" ht="18.75" customHeight="1">
      <c r="A1" s="56" t="s">
        <v>249</v>
      </c>
      <c r="B1" s="56"/>
      <c r="C1" s="56"/>
      <c r="D1" s="56"/>
      <c r="E1" s="56"/>
      <c r="F1" s="56"/>
      <c r="I1" s="57" t="s">
        <v>251</v>
      </c>
      <c r="J1" s="56"/>
      <c r="K1" s="56"/>
      <c r="L1" s="56"/>
      <c r="M1" s="56"/>
      <c r="N1" s="56"/>
      <c r="O1" s="56"/>
    </row>
    <row r="2" spans="1:28" ht="18.75" customHeight="1">
      <c r="A2" s="57" t="s">
        <v>250</v>
      </c>
      <c r="B2" s="56"/>
      <c r="C2" s="56"/>
      <c r="D2" s="56"/>
      <c r="E2" s="56"/>
      <c r="F2" s="56"/>
      <c r="I2" s="58" t="s">
        <v>252</v>
      </c>
      <c r="J2" s="57"/>
      <c r="K2" s="56"/>
      <c r="L2" s="56"/>
      <c r="M2" s="56"/>
      <c r="N2" s="56"/>
      <c r="O2" s="56"/>
    </row>
    <row r="5" spans="1:28" ht="24" customHeight="1">
      <c r="A5" s="47" t="s">
        <v>210</v>
      </c>
      <c r="B5" s="48"/>
      <c r="C5" s="48"/>
      <c r="D5" s="48"/>
      <c r="E5" s="48"/>
      <c r="F5" s="48"/>
      <c r="G5" s="48"/>
      <c r="H5" s="48"/>
      <c r="I5" s="48"/>
      <c r="J5" s="48"/>
      <c r="K5" s="48"/>
      <c r="L5" s="48"/>
      <c r="M5" s="49"/>
      <c r="N5" s="47"/>
      <c r="O5" s="47"/>
      <c r="P5" s="60"/>
      <c r="Q5" s="60"/>
      <c r="R5" s="60"/>
      <c r="S5" s="60"/>
      <c r="T5" s="60"/>
      <c r="U5" s="60"/>
      <c r="V5" s="60"/>
      <c r="W5" s="60"/>
      <c r="X5" s="60"/>
      <c r="Y5" s="60"/>
      <c r="Z5" s="60"/>
      <c r="AA5" s="60"/>
      <c r="AB5" s="60"/>
    </row>
    <row r="6" spans="1:28" ht="24" customHeight="1">
      <c r="A6" s="48" t="s">
        <v>208</v>
      </c>
      <c r="B6" s="48"/>
      <c r="C6" s="48"/>
      <c r="D6" s="48"/>
      <c r="E6" s="48"/>
      <c r="F6" s="48"/>
      <c r="G6" s="48"/>
      <c r="H6" s="48"/>
      <c r="I6" s="48"/>
      <c r="J6" s="48"/>
      <c r="K6" s="48"/>
      <c r="L6" s="48"/>
      <c r="M6" s="49"/>
      <c r="N6" s="47"/>
      <c r="O6" s="47"/>
      <c r="P6" s="60"/>
      <c r="Q6" s="28"/>
      <c r="R6" s="28"/>
      <c r="S6" s="28"/>
      <c r="T6" s="28"/>
      <c r="U6" s="28"/>
      <c r="V6" s="28"/>
      <c r="W6" s="28"/>
      <c r="X6" s="28"/>
      <c r="Y6" s="28"/>
      <c r="Z6" s="28"/>
      <c r="AA6" s="28"/>
      <c r="AB6" s="28"/>
    </row>
    <row r="7" spans="1:28" ht="28.5" customHeight="1">
      <c r="A7" s="50" t="s">
        <v>211</v>
      </c>
      <c r="B7" s="50"/>
      <c r="C7" s="50"/>
      <c r="D7" s="50"/>
      <c r="E7" s="50"/>
      <c r="F7" s="50"/>
      <c r="G7" s="50"/>
      <c r="H7" s="50"/>
      <c r="I7" s="50"/>
      <c r="J7" s="50"/>
      <c r="K7" s="50"/>
      <c r="L7" s="50"/>
      <c r="M7" s="51"/>
      <c r="N7" s="52"/>
      <c r="O7" s="52"/>
      <c r="P7" s="60"/>
      <c r="Q7" s="5"/>
      <c r="R7" s="5"/>
      <c r="S7" s="5"/>
      <c r="T7" s="5"/>
      <c r="U7" s="5"/>
      <c r="V7" s="5"/>
      <c r="W7" s="5"/>
      <c r="X7" s="5"/>
      <c r="Y7" s="5"/>
      <c r="Z7" s="5"/>
      <c r="AA7" s="5"/>
      <c r="AB7" s="5"/>
    </row>
    <row r="8" spans="1:28" ht="17.25" customHeight="1">
      <c r="A8" s="50"/>
      <c r="B8" s="50"/>
      <c r="C8" s="50"/>
      <c r="D8" s="50"/>
      <c r="E8" s="50"/>
      <c r="F8" s="50"/>
      <c r="G8" s="50"/>
      <c r="H8" s="50"/>
      <c r="I8" s="50"/>
      <c r="J8" s="50"/>
      <c r="K8" s="50"/>
      <c r="L8" s="50"/>
      <c r="M8" s="51"/>
      <c r="N8" s="52"/>
      <c r="O8" s="52"/>
      <c r="P8" s="60"/>
      <c r="Q8" s="5"/>
      <c r="R8" s="5"/>
      <c r="S8" s="5"/>
      <c r="T8" s="5"/>
      <c r="U8" s="5"/>
      <c r="V8" s="5"/>
      <c r="W8" s="5"/>
      <c r="X8" s="5"/>
      <c r="Y8" s="5"/>
      <c r="Z8" s="5"/>
      <c r="AA8" s="5"/>
      <c r="AB8" s="5"/>
    </row>
    <row r="9" spans="1:28" ht="28.5" hidden="1" customHeight="1">
      <c r="A9" s="54" t="s">
        <v>212</v>
      </c>
      <c r="C9" s="50"/>
      <c r="D9" s="50"/>
      <c r="E9" s="50"/>
      <c r="F9" s="50"/>
      <c r="G9" s="50"/>
      <c r="H9" s="50"/>
      <c r="I9" s="50"/>
      <c r="J9" s="50"/>
      <c r="K9" s="50"/>
      <c r="L9" s="50"/>
      <c r="M9" s="51"/>
      <c r="N9" s="52"/>
      <c r="O9" s="52"/>
      <c r="P9" s="60"/>
      <c r="Q9" s="5"/>
      <c r="R9" s="5"/>
      <c r="S9" s="5"/>
      <c r="T9" s="5"/>
      <c r="U9" s="5"/>
      <c r="V9" s="5"/>
      <c r="W9" s="5"/>
      <c r="X9" s="5"/>
      <c r="Y9" s="5"/>
      <c r="Z9" s="5"/>
      <c r="AA9" s="5"/>
      <c r="AB9" s="5"/>
    </row>
    <row r="10" spans="1:28" ht="16.5" hidden="1" customHeight="1">
      <c r="A10" s="48"/>
      <c r="B10" s="48"/>
      <c r="C10" s="48"/>
      <c r="D10" s="48"/>
      <c r="E10" s="48"/>
      <c r="F10" s="48"/>
      <c r="G10" s="48"/>
      <c r="H10" s="48"/>
      <c r="I10" s="48"/>
      <c r="J10" s="48"/>
      <c r="K10" s="48"/>
      <c r="L10" s="48"/>
      <c r="M10" s="49"/>
      <c r="N10" s="47"/>
      <c r="O10" s="47"/>
      <c r="P10" s="60"/>
      <c r="Q10" s="28"/>
      <c r="R10" s="28"/>
      <c r="S10" s="28"/>
      <c r="T10" s="28"/>
      <c r="U10" s="28"/>
      <c r="V10" s="28"/>
      <c r="W10" s="28"/>
      <c r="X10" s="28"/>
      <c r="Y10" s="28"/>
      <c r="Z10" s="28"/>
      <c r="AA10" s="28"/>
      <c r="AB10" s="28"/>
    </row>
    <row r="11" spans="1:28" ht="32.25" customHeight="1">
      <c r="A11" s="61" t="s">
        <v>1</v>
      </c>
      <c r="B11" s="61" t="s">
        <v>32</v>
      </c>
      <c r="C11" s="61" t="s">
        <v>33</v>
      </c>
      <c r="D11" s="61" t="s">
        <v>34</v>
      </c>
      <c r="E11" s="65" t="s">
        <v>2</v>
      </c>
      <c r="F11" s="67" t="s">
        <v>3</v>
      </c>
      <c r="G11" s="68"/>
      <c r="H11" s="61" t="s">
        <v>0</v>
      </c>
      <c r="I11" s="63" t="s">
        <v>4</v>
      </c>
      <c r="J11" s="63" t="s">
        <v>5</v>
      </c>
      <c r="K11" s="63" t="s">
        <v>6</v>
      </c>
      <c r="L11" s="63" t="s">
        <v>7</v>
      </c>
      <c r="M11" s="71" t="s">
        <v>8</v>
      </c>
      <c r="N11" s="61" t="s">
        <v>9</v>
      </c>
      <c r="O11" s="61" t="s">
        <v>10</v>
      </c>
      <c r="P11" s="60"/>
      <c r="Q11" s="5" t="s">
        <v>11</v>
      </c>
      <c r="R11" s="5" t="s">
        <v>12</v>
      </c>
      <c r="S11" s="5" t="s">
        <v>13</v>
      </c>
      <c r="T11" s="5" t="s">
        <v>14</v>
      </c>
      <c r="U11" s="5" t="s">
        <v>15</v>
      </c>
      <c r="V11" s="5" t="s">
        <v>14</v>
      </c>
      <c r="W11" s="5" t="s">
        <v>15</v>
      </c>
      <c r="X11" s="5" t="s">
        <v>14</v>
      </c>
      <c r="Y11" s="5" t="s">
        <v>15</v>
      </c>
      <c r="Z11" s="5" t="s">
        <v>14</v>
      </c>
      <c r="AA11" s="5" t="s">
        <v>15</v>
      </c>
      <c r="AB11" s="6" t="s">
        <v>14</v>
      </c>
    </row>
    <row r="12" spans="1:28" ht="32.25" customHeight="1">
      <c r="A12" s="64"/>
      <c r="B12" s="64"/>
      <c r="C12" s="64"/>
      <c r="D12" s="64"/>
      <c r="E12" s="66"/>
      <c r="F12" s="69"/>
      <c r="G12" s="70"/>
      <c r="H12" s="64"/>
      <c r="I12" s="63"/>
      <c r="J12" s="63"/>
      <c r="K12" s="63"/>
      <c r="L12" s="63"/>
      <c r="M12" s="71"/>
      <c r="N12" s="62"/>
      <c r="O12" s="62"/>
      <c r="P12" s="7" t="e">
        <f>+$Y$12+$AA$12+$W$12</f>
        <v>#REF!</v>
      </c>
      <c r="Q12" s="4">
        <f>COUNTIF($O$13:$O$69,"Khiển trách")</f>
        <v>0</v>
      </c>
      <c r="R12" s="4">
        <f>COUNTIF($O$13:$O$69,"Cảnh cáo")</f>
        <v>0</v>
      </c>
      <c r="S12" s="4">
        <f>COUNTIF($O$13:$O$69,"Đình chỉ thi")</f>
        <v>0</v>
      </c>
      <c r="T12" s="8" t="e">
        <f>+($Q$12+$R$12+$S$12)/$P$12*100%</f>
        <v>#REF!</v>
      </c>
      <c r="U12" s="4">
        <f>SUM(COUNTIF($O$13:$O$69,"Vắng"),COUNTIF($O$13:$O$69,"Vắng có phép"))</f>
        <v>0</v>
      </c>
      <c r="V12" s="9" t="e">
        <f>+$U$12/$P$12</f>
        <v>#REF!</v>
      </c>
      <c r="W12" s="10" t="e">
        <f>COUNTIF(#REF!,"Thi lại")</f>
        <v>#REF!</v>
      </c>
      <c r="X12" s="9" t="e">
        <f>+$W$12/$P$12</f>
        <v>#REF!</v>
      </c>
      <c r="Y12" s="10" t="e">
        <f>COUNTIF(#REF!,"Học lại")</f>
        <v>#REF!</v>
      </c>
      <c r="Z12" s="9" t="e">
        <f>+$Y$12/$P$12</f>
        <v>#REF!</v>
      </c>
      <c r="AA12" s="4" t="e">
        <f>COUNTIF(#REF!,"Đạt")</f>
        <v>#REF!</v>
      </c>
      <c r="AB12" s="8" t="e">
        <f>+$AA$12/$P$12</f>
        <v>#REF!</v>
      </c>
    </row>
    <row r="13" spans="1:28" ht="17.25" customHeight="1">
      <c r="A13" s="12">
        <f>ROW()-12</f>
        <v>1</v>
      </c>
      <c r="B13" s="40" t="s">
        <v>30</v>
      </c>
      <c r="C13" s="12" t="s">
        <v>31</v>
      </c>
      <c r="D13" s="12">
        <v>1</v>
      </c>
      <c r="E13" s="13" t="s">
        <v>35</v>
      </c>
      <c r="F13" s="14" t="s">
        <v>36</v>
      </c>
      <c r="G13" s="15" t="s">
        <v>37</v>
      </c>
      <c r="H13" s="13" t="s">
        <v>38</v>
      </c>
      <c r="I13" s="16">
        <v>9.5</v>
      </c>
      <c r="J13" s="17">
        <v>10</v>
      </c>
      <c r="K13" s="17"/>
      <c r="L13" s="17">
        <v>9</v>
      </c>
      <c r="M13" s="45">
        <v>5</v>
      </c>
      <c r="N13" s="18">
        <v>6.4</v>
      </c>
      <c r="O13" s="19" t="s">
        <v>39</v>
      </c>
      <c r="P13" s="11"/>
      <c r="Q13" s="11"/>
      <c r="R13" s="11"/>
      <c r="S13" s="11"/>
      <c r="T13" s="11"/>
      <c r="U13" s="11"/>
      <c r="V13" s="11"/>
      <c r="W13" s="11"/>
      <c r="X13" s="11"/>
      <c r="Y13" s="11"/>
      <c r="Z13" s="11"/>
      <c r="AA13" s="11"/>
      <c r="AB13" s="11"/>
    </row>
    <row r="14" spans="1:28" ht="17.25" customHeight="1">
      <c r="A14" s="20">
        <f>ROW()-12</f>
        <v>2</v>
      </c>
      <c r="B14" s="41" t="s">
        <v>30</v>
      </c>
      <c r="C14" s="20" t="s">
        <v>31</v>
      </c>
      <c r="D14" s="20">
        <v>1</v>
      </c>
      <c r="E14" s="21" t="s">
        <v>40</v>
      </c>
      <c r="F14" s="22" t="s">
        <v>41</v>
      </c>
      <c r="G14" s="23" t="s">
        <v>42</v>
      </c>
      <c r="H14" s="21" t="s">
        <v>38</v>
      </c>
      <c r="I14" s="16">
        <v>8</v>
      </c>
      <c r="J14" s="16">
        <v>6.5</v>
      </c>
      <c r="K14" s="16"/>
      <c r="L14" s="16">
        <v>10</v>
      </c>
      <c r="M14" s="44">
        <v>8</v>
      </c>
      <c r="N14" s="25">
        <v>8.1</v>
      </c>
      <c r="O14" s="26" t="s">
        <v>43</v>
      </c>
      <c r="P14" s="11"/>
      <c r="Q14" s="5"/>
      <c r="R14" s="5"/>
      <c r="S14" s="5"/>
      <c r="T14" s="5"/>
      <c r="U14" s="27"/>
      <c r="V14" s="5"/>
      <c r="W14" s="5"/>
      <c r="X14" s="5"/>
      <c r="Y14" s="5"/>
      <c r="Z14" s="5"/>
      <c r="AA14" s="5"/>
      <c r="AB14" s="6"/>
    </row>
    <row r="15" spans="1:28" ht="17.25" customHeight="1">
      <c r="A15" s="20">
        <f t="shared" ref="A15:A69" si="0">ROW()-12</f>
        <v>3</v>
      </c>
      <c r="B15" s="41" t="s">
        <v>44</v>
      </c>
      <c r="C15" s="20" t="s">
        <v>207</v>
      </c>
      <c r="D15" s="20">
        <v>1</v>
      </c>
      <c r="E15" s="21" t="s">
        <v>45</v>
      </c>
      <c r="F15" s="22" t="s">
        <v>46</v>
      </c>
      <c r="G15" s="23" t="s">
        <v>19</v>
      </c>
      <c r="H15" s="21" t="s">
        <v>47</v>
      </c>
      <c r="I15" s="16">
        <v>10</v>
      </c>
      <c r="J15" s="16">
        <v>8</v>
      </c>
      <c r="K15" s="16"/>
      <c r="L15" s="16">
        <v>9</v>
      </c>
      <c r="M15" s="44">
        <v>5</v>
      </c>
      <c r="N15" s="25">
        <v>6.2</v>
      </c>
      <c r="O15" s="26" t="s">
        <v>48</v>
      </c>
      <c r="P15" s="28"/>
      <c r="Q15" s="27"/>
      <c r="R15" s="27"/>
      <c r="S15" s="27"/>
      <c r="T15" s="29"/>
      <c r="U15" s="27"/>
      <c r="V15" s="30"/>
      <c r="W15" s="31"/>
      <c r="X15" s="30"/>
      <c r="Y15" s="31"/>
      <c r="Z15" s="30"/>
      <c r="AA15" s="27"/>
      <c r="AB15" s="29"/>
    </row>
    <row r="16" spans="1:28" ht="17.25" customHeight="1">
      <c r="A16" s="20">
        <f t="shared" si="0"/>
        <v>4</v>
      </c>
      <c r="B16" s="41" t="s">
        <v>49</v>
      </c>
      <c r="C16" s="20" t="s">
        <v>50</v>
      </c>
      <c r="D16" s="39" t="s">
        <v>51</v>
      </c>
      <c r="E16" s="21" t="s">
        <v>52</v>
      </c>
      <c r="F16" s="22" t="s">
        <v>53</v>
      </c>
      <c r="G16" s="23" t="s">
        <v>26</v>
      </c>
      <c r="H16" s="21" t="s">
        <v>54</v>
      </c>
      <c r="I16" s="16">
        <v>9</v>
      </c>
      <c r="J16" s="16">
        <v>10</v>
      </c>
      <c r="K16" s="16"/>
      <c r="L16" s="16">
        <v>10</v>
      </c>
      <c r="M16" s="44">
        <v>9</v>
      </c>
      <c r="N16" s="25">
        <v>9.1999999999999993</v>
      </c>
      <c r="O16" s="26" t="s">
        <v>39</v>
      </c>
      <c r="P16" s="3"/>
      <c r="Q16" s="3"/>
      <c r="R16" s="3"/>
      <c r="S16" s="3"/>
      <c r="T16" s="3"/>
      <c r="U16" s="3"/>
      <c r="V16" s="3"/>
      <c r="W16" s="3"/>
      <c r="X16" s="3"/>
      <c r="Y16" s="3"/>
      <c r="Z16" s="3"/>
      <c r="AA16" s="3"/>
      <c r="AB16" s="3"/>
    </row>
    <row r="17" spans="1:28" ht="17.25" customHeight="1">
      <c r="A17" s="20">
        <f t="shared" si="0"/>
        <v>5</v>
      </c>
      <c r="B17" s="41" t="s">
        <v>118</v>
      </c>
      <c r="C17" s="20" t="s">
        <v>204</v>
      </c>
      <c r="D17" s="39" t="s">
        <v>90</v>
      </c>
      <c r="E17" s="21" t="s">
        <v>119</v>
      </c>
      <c r="F17" s="22" t="s">
        <v>120</v>
      </c>
      <c r="G17" s="23" t="s">
        <v>121</v>
      </c>
      <c r="H17" s="21" t="s">
        <v>124</v>
      </c>
      <c r="I17" s="16">
        <v>7</v>
      </c>
      <c r="J17" s="16">
        <v>8</v>
      </c>
      <c r="K17" s="16"/>
      <c r="L17" s="16">
        <v>9</v>
      </c>
      <c r="M17" s="44">
        <v>3.5</v>
      </c>
      <c r="N17" s="25">
        <v>4.9000000000000004</v>
      </c>
      <c r="O17" s="26" t="s">
        <v>126</v>
      </c>
      <c r="P17" s="3"/>
      <c r="Q17" s="3"/>
      <c r="R17" s="3"/>
      <c r="S17" s="3"/>
      <c r="T17" s="3"/>
      <c r="U17" s="3"/>
      <c r="V17" s="3"/>
      <c r="W17" s="3"/>
      <c r="X17" s="3"/>
      <c r="Y17" s="3"/>
      <c r="Z17" s="3"/>
      <c r="AA17" s="3"/>
      <c r="AB17" s="3"/>
    </row>
    <row r="18" spans="1:28" ht="17.25" customHeight="1">
      <c r="A18" s="20">
        <f t="shared" si="0"/>
        <v>6</v>
      </c>
      <c r="B18" s="41" t="s">
        <v>118</v>
      </c>
      <c r="C18" s="20" t="s">
        <v>204</v>
      </c>
      <c r="D18" s="39" t="s">
        <v>90</v>
      </c>
      <c r="E18" s="21" t="s">
        <v>128</v>
      </c>
      <c r="F18" s="22" t="s">
        <v>122</v>
      </c>
      <c r="G18" s="23" t="s">
        <v>123</v>
      </c>
      <c r="H18" s="21" t="s">
        <v>125</v>
      </c>
      <c r="I18" s="16">
        <v>9</v>
      </c>
      <c r="J18" s="16">
        <v>8.5</v>
      </c>
      <c r="K18" s="16"/>
      <c r="L18" s="16">
        <v>8.5</v>
      </c>
      <c r="M18" s="44">
        <v>4</v>
      </c>
      <c r="N18" s="25">
        <v>5.4</v>
      </c>
      <c r="O18" s="26" t="s">
        <v>127</v>
      </c>
      <c r="P18" s="3"/>
      <c r="Q18" s="3"/>
      <c r="R18" s="3"/>
      <c r="S18" s="3"/>
      <c r="T18" s="3"/>
      <c r="U18" s="3"/>
      <c r="V18" s="3"/>
      <c r="W18" s="3"/>
      <c r="X18" s="3"/>
      <c r="Y18" s="3"/>
      <c r="Z18" s="3"/>
      <c r="AA18" s="3"/>
      <c r="AB18" s="3"/>
    </row>
    <row r="19" spans="1:28" ht="17.25" customHeight="1">
      <c r="A19" s="20">
        <f t="shared" si="0"/>
        <v>7</v>
      </c>
      <c r="B19" s="41" t="s">
        <v>118</v>
      </c>
      <c r="C19" s="20" t="s">
        <v>204</v>
      </c>
      <c r="D19" s="39" t="s">
        <v>205</v>
      </c>
      <c r="E19" s="21" t="s">
        <v>129</v>
      </c>
      <c r="F19" s="22" t="s">
        <v>53</v>
      </c>
      <c r="G19" s="23" t="s">
        <v>16</v>
      </c>
      <c r="H19" s="21" t="s">
        <v>183</v>
      </c>
      <c r="I19" s="16">
        <v>7</v>
      </c>
      <c r="J19" s="16">
        <v>8</v>
      </c>
      <c r="K19" s="16"/>
      <c r="L19" s="16">
        <v>8</v>
      </c>
      <c r="M19" s="44">
        <v>4</v>
      </c>
      <c r="N19" s="25">
        <v>5.0999999999999996</v>
      </c>
      <c r="O19" s="26" t="s">
        <v>192</v>
      </c>
      <c r="P19" s="3"/>
      <c r="Q19" s="3"/>
      <c r="R19" s="3"/>
      <c r="S19" s="3"/>
      <c r="T19" s="3"/>
      <c r="U19" s="3"/>
      <c r="V19" s="3"/>
      <c r="W19" s="3"/>
      <c r="X19" s="3"/>
      <c r="Y19" s="3"/>
      <c r="Z19" s="3"/>
      <c r="AA19" s="3"/>
      <c r="AB19" s="3"/>
    </row>
    <row r="20" spans="1:28" ht="17.25" customHeight="1">
      <c r="A20" s="20">
        <f t="shared" si="0"/>
        <v>8</v>
      </c>
      <c r="B20" s="41" t="s">
        <v>118</v>
      </c>
      <c r="C20" s="20" t="s">
        <v>204</v>
      </c>
      <c r="D20" s="39" t="s">
        <v>205</v>
      </c>
      <c r="E20" s="21" t="s">
        <v>130</v>
      </c>
      <c r="F20" s="22" t="s">
        <v>17</v>
      </c>
      <c r="G20" s="23" t="s">
        <v>16</v>
      </c>
      <c r="H20" s="21" t="s">
        <v>184</v>
      </c>
      <c r="I20" s="16">
        <v>8</v>
      </c>
      <c r="J20" s="16">
        <v>8</v>
      </c>
      <c r="K20" s="16"/>
      <c r="L20" s="16">
        <v>8.5</v>
      </c>
      <c r="M20" s="44">
        <v>5</v>
      </c>
      <c r="N20" s="25">
        <v>6</v>
      </c>
      <c r="O20" s="26" t="s">
        <v>126</v>
      </c>
      <c r="P20" s="3"/>
      <c r="Q20" s="3"/>
      <c r="R20" s="3"/>
      <c r="S20" s="3"/>
      <c r="T20" s="3"/>
      <c r="U20" s="3"/>
      <c r="V20" s="3"/>
      <c r="W20" s="3"/>
      <c r="X20" s="3"/>
      <c r="Y20" s="3"/>
      <c r="Z20" s="3"/>
      <c r="AA20" s="3"/>
      <c r="AB20" s="3"/>
    </row>
    <row r="21" spans="1:28" ht="17.25" customHeight="1">
      <c r="A21" s="20">
        <f t="shared" si="0"/>
        <v>9</v>
      </c>
      <c r="B21" s="41" t="s">
        <v>118</v>
      </c>
      <c r="C21" s="20" t="s">
        <v>204</v>
      </c>
      <c r="D21" s="39" t="s">
        <v>205</v>
      </c>
      <c r="E21" s="21" t="s">
        <v>131</v>
      </c>
      <c r="F21" s="22" t="s">
        <v>152</v>
      </c>
      <c r="G21" s="23" t="s">
        <v>59</v>
      </c>
      <c r="H21" s="21" t="s">
        <v>183</v>
      </c>
      <c r="I21" s="16">
        <v>9</v>
      </c>
      <c r="J21" s="16">
        <v>8</v>
      </c>
      <c r="K21" s="16"/>
      <c r="L21" s="16">
        <v>8.5</v>
      </c>
      <c r="M21" s="44">
        <v>3</v>
      </c>
      <c r="N21" s="25">
        <v>4.7</v>
      </c>
      <c r="O21" s="26" t="s">
        <v>43</v>
      </c>
      <c r="P21" s="3"/>
      <c r="Q21" s="3"/>
      <c r="R21" s="3"/>
      <c r="S21" s="3"/>
      <c r="T21" s="3"/>
      <c r="U21" s="3"/>
      <c r="V21" s="3"/>
      <c r="W21" s="3"/>
      <c r="X21" s="3"/>
      <c r="Y21" s="3"/>
      <c r="Z21" s="3"/>
      <c r="AA21" s="3"/>
      <c r="AB21" s="3"/>
    </row>
    <row r="22" spans="1:28" ht="17.25" customHeight="1">
      <c r="A22" s="20">
        <f t="shared" si="0"/>
        <v>10</v>
      </c>
      <c r="B22" s="41" t="s">
        <v>118</v>
      </c>
      <c r="C22" s="20" t="s">
        <v>204</v>
      </c>
      <c r="D22" s="39" t="s">
        <v>205</v>
      </c>
      <c r="E22" s="21" t="s">
        <v>132</v>
      </c>
      <c r="F22" s="22" t="s">
        <v>153</v>
      </c>
      <c r="G22" s="23" t="s">
        <v>154</v>
      </c>
      <c r="H22" s="21" t="s">
        <v>184</v>
      </c>
      <c r="I22" s="16">
        <v>9</v>
      </c>
      <c r="J22" s="16">
        <v>7</v>
      </c>
      <c r="K22" s="16"/>
      <c r="L22" s="16">
        <v>9.5</v>
      </c>
      <c r="M22" s="44">
        <v>3</v>
      </c>
      <c r="N22" s="25">
        <v>4.7</v>
      </c>
      <c r="O22" s="26" t="s">
        <v>193</v>
      </c>
      <c r="P22" s="3"/>
      <c r="Q22" s="3"/>
      <c r="R22" s="3"/>
      <c r="S22" s="3"/>
      <c r="T22" s="3"/>
      <c r="U22" s="3"/>
      <c r="V22" s="3"/>
      <c r="W22" s="3"/>
      <c r="X22" s="3"/>
      <c r="Y22" s="3"/>
      <c r="Z22" s="3"/>
      <c r="AA22" s="3"/>
      <c r="AB22" s="3"/>
    </row>
    <row r="23" spans="1:28" ht="17.25" customHeight="1">
      <c r="A23" s="20">
        <f t="shared" si="0"/>
        <v>11</v>
      </c>
      <c r="B23" s="41" t="s">
        <v>118</v>
      </c>
      <c r="C23" s="20" t="s">
        <v>204</v>
      </c>
      <c r="D23" s="39" t="s">
        <v>205</v>
      </c>
      <c r="E23" s="21" t="s">
        <v>133</v>
      </c>
      <c r="F23" s="22" t="s">
        <v>155</v>
      </c>
      <c r="G23" s="23" t="s">
        <v>154</v>
      </c>
      <c r="H23" s="21" t="s">
        <v>184</v>
      </c>
      <c r="I23" s="16">
        <v>9</v>
      </c>
      <c r="J23" s="16">
        <v>8</v>
      </c>
      <c r="K23" s="16"/>
      <c r="L23" s="16">
        <v>8</v>
      </c>
      <c r="M23" s="44">
        <v>7</v>
      </c>
      <c r="N23" s="25">
        <v>7.4</v>
      </c>
      <c r="O23" s="26" t="s">
        <v>194</v>
      </c>
      <c r="P23" s="3"/>
      <c r="Q23" s="3"/>
      <c r="R23" s="3"/>
      <c r="S23" s="3"/>
      <c r="T23" s="3"/>
      <c r="U23" s="3"/>
      <c r="V23" s="3"/>
      <c r="W23" s="3"/>
      <c r="X23" s="3"/>
      <c r="Y23" s="3"/>
      <c r="Z23" s="3"/>
      <c r="AA23" s="3"/>
      <c r="AB23" s="3"/>
    </row>
    <row r="24" spans="1:28" ht="17.25" customHeight="1">
      <c r="A24" s="20">
        <f t="shared" si="0"/>
        <v>12</v>
      </c>
      <c r="B24" s="41" t="s">
        <v>118</v>
      </c>
      <c r="C24" s="20" t="s">
        <v>204</v>
      </c>
      <c r="D24" s="39" t="s">
        <v>205</v>
      </c>
      <c r="E24" s="21" t="s">
        <v>134</v>
      </c>
      <c r="F24" s="22" t="s">
        <v>156</v>
      </c>
      <c r="G24" s="23" t="s">
        <v>157</v>
      </c>
      <c r="H24" s="21" t="s">
        <v>185</v>
      </c>
      <c r="I24" s="16">
        <v>8</v>
      </c>
      <c r="J24" s="16">
        <v>8</v>
      </c>
      <c r="K24" s="16"/>
      <c r="L24" s="16">
        <v>9</v>
      </c>
      <c r="M24" s="44">
        <v>5.5</v>
      </c>
      <c r="N24" s="25">
        <v>6.4</v>
      </c>
      <c r="O24" s="26" t="s">
        <v>98</v>
      </c>
      <c r="P24" s="3"/>
      <c r="Q24" s="3"/>
      <c r="R24" s="3"/>
      <c r="S24" s="3"/>
      <c r="T24" s="3"/>
      <c r="U24" s="3"/>
      <c r="V24" s="3"/>
      <c r="W24" s="3"/>
      <c r="X24" s="3"/>
      <c r="Y24" s="3"/>
      <c r="Z24" s="3"/>
      <c r="AA24" s="3"/>
      <c r="AB24" s="3"/>
    </row>
    <row r="25" spans="1:28" ht="17.25" customHeight="1">
      <c r="A25" s="20">
        <f t="shared" si="0"/>
        <v>13</v>
      </c>
      <c r="B25" s="41" t="s">
        <v>118</v>
      </c>
      <c r="C25" s="20" t="s">
        <v>204</v>
      </c>
      <c r="D25" s="39" t="s">
        <v>205</v>
      </c>
      <c r="E25" s="21" t="s">
        <v>135</v>
      </c>
      <c r="F25" s="22" t="s">
        <v>158</v>
      </c>
      <c r="G25" s="23" t="s">
        <v>159</v>
      </c>
      <c r="H25" s="21" t="s">
        <v>186</v>
      </c>
      <c r="I25" s="16">
        <v>9</v>
      </c>
      <c r="J25" s="16">
        <v>8</v>
      </c>
      <c r="K25" s="16"/>
      <c r="L25" s="16">
        <v>9</v>
      </c>
      <c r="M25" s="44">
        <v>3</v>
      </c>
      <c r="N25" s="25">
        <v>4.7</v>
      </c>
      <c r="O25" s="26" t="s">
        <v>194</v>
      </c>
      <c r="P25" s="3"/>
      <c r="Q25" s="3"/>
      <c r="R25" s="3"/>
      <c r="S25" s="3"/>
      <c r="T25" s="3"/>
      <c r="U25" s="3"/>
      <c r="V25" s="3"/>
      <c r="W25" s="3"/>
      <c r="X25" s="3"/>
      <c r="Y25" s="3"/>
      <c r="Z25" s="3"/>
      <c r="AA25" s="3"/>
      <c r="AB25" s="3"/>
    </row>
    <row r="26" spans="1:28" ht="17.25" customHeight="1">
      <c r="A26" s="20">
        <f t="shared" si="0"/>
        <v>14</v>
      </c>
      <c r="B26" s="41" t="s">
        <v>118</v>
      </c>
      <c r="C26" s="20" t="s">
        <v>204</v>
      </c>
      <c r="D26" s="39" t="s">
        <v>205</v>
      </c>
      <c r="E26" s="21" t="s">
        <v>136</v>
      </c>
      <c r="F26" s="22" t="s">
        <v>160</v>
      </c>
      <c r="G26" s="23" t="s">
        <v>161</v>
      </c>
      <c r="H26" s="21" t="s">
        <v>125</v>
      </c>
      <c r="I26" s="16">
        <v>10</v>
      </c>
      <c r="J26" s="16">
        <v>9</v>
      </c>
      <c r="K26" s="16"/>
      <c r="L26" s="16">
        <v>9.5</v>
      </c>
      <c r="M26" s="44">
        <v>8</v>
      </c>
      <c r="N26" s="25">
        <v>8.5</v>
      </c>
      <c r="O26" s="26" t="s">
        <v>98</v>
      </c>
      <c r="P26" s="3"/>
      <c r="Q26" s="3"/>
      <c r="R26" s="3"/>
      <c r="S26" s="3"/>
      <c r="T26" s="3"/>
      <c r="U26" s="3"/>
      <c r="V26" s="3"/>
      <c r="W26" s="3"/>
      <c r="X26" s="3"/>
      <c r="Y26" s="3"/>
      <c r="Z26" s="3"/>
      <c r="AA26" s="3"/>
      <c r="AB26" s="3"/>
    </row>
    <row r="27" spans="1:28" ht="17.25" customHeight="1">
      <c r="A27" s="20">
        <f t="shared" si="0"/>
        <v>15</v>
      </c>
      <c r="B27" s="41" t="s">
        <v>118</v>
      </c>
      <c r="C27" s="20" t="s">
        <v>204</v>
      </c>
      <c r="D27" s="39" t="s">
        <v>205</v>
      </c>
      <c r="E27" s="21" t="s">
        <v>256</v>
      </c>
      <c r="F27" s="22" t="s">
        <v>162</v>
      </c>
      <c r="G27" s="23" t="s">
        <v>163</v>
      </c>
      <c r="H27" s="21" t="s">
        <v>187</v>
      </c>
      <c r="I27" s="16">
        <v>9</v>
      </c>
      <c r="J27" s="16">
        <v>8</v>
      </c>
      <c r="K27" s="16"/>
      <c r="L27" s="16">
        <v>8.5</v>
      </c>
      <c r="M27" s="44">
        <v>5</v>
      </c>
      <c r="N27" s="25">
        <v>6.1</v>
      </c>
      <c r="O27" s="26" t="s">
        <v>98</v>
      </c>
      <c r="P27" s="3"/>
      <c r="Q27" s="3"/>
      <c r="R27" s="3"/>
      <c r="S27" s="3"/>
      <c r="T27" s="3"/>
      <c r="U27" s="3"/>
      <c r="V27" s="3"/>
      <c r="W27" s="3"/>
      <c r="X27" s="3"/>
      <c r="Y27" s="3"/>
      <c r="Z27" s="3"/>
      <c r="AA27" s="3"/>
      <c r="AB27" s="3"/>
    </row>
    <row r="28" spans="1:28" ht="17.25" customHeight="1">
      <c r="A28" s="20">
        <f t="shared" si="0"/>
        <v>16</v>
      </c>
      <c r="B28" s="41" t="s">
        <v>118</v>
      </c>
      <c r="C28" s="20" t="s">
        <v>204</v>
      </c>
      <c r="D28" s="39" t="s">
        <v>205</v>
      </c>
      <c r="E28" s="21" t="s">
        <v>137</v>
      </c>
      <c r="F28" s="22" t="s">
        <v>164</v>
      </c>
      <c r="G28" s="23" t="s">
        <v>165</v>
      </c>
      <c r="H28" s="21" t="s">
        <v>125</v>
      </c>
      <c r="I28" s="16">
        <v>9</v>
      </c>
      <c r="J28" s="16">
        <v>9</v>
      </c>
      <c r="K28" s="16"/>
      <c r="L28" s="16">
        <v>9.5</v>
      </c>
      <c r="M28" s="44">
        <v>7.5</v>
      </c>
      <c r="N28" s="25">
        <v>8</v>
      </c>
      <c r="O28" s="26" t="s">
        <v>126</v>
      </c>
      <c r="P28" s="3"/>
      <c r="Q28" s="3"/>
      <c r="R28" s="3"/>
      <c r="S28" s="3"/>
      <c r="T28" s="3"/>
      <c r="U28" s="3"/>
      <c r="V28" s="3"/>
      <c r="W28" s="3"/>
      <c r="X28" s="3"/>
      <c r="Y28" s="3"/>
      <c r="Z28" s="3"/>
      <c r="AA28" s="3"/>
      <c r="AB28" s="3"/>
    </row>
    <row r="29" spans="1:28" ht="17.25" customHeight="1">
      <c r="A29" s="20">
        <f t="shared" si="0"/>
        <v>17</v>
      </c>
      <c r="B29" s="41" t="s">
        <v>118</v>
      </c>
      <c r="C29" s="20" t="s">
        <v>204</v>
      </c>
      <c r="D29" s="39" t="s">
        <v>205</v>
      </c>
      <c r="E29" s="21" t="s">
        <v>138</v>
      </c>
      <c r="F29" s="22" t="s">
        <v>80</v>
      </c>
      <c r="G29" s="23" t="s">
        <v>166</v>
      </c>
      <c r="H29" s="21" t="s">
        <v>125</v>
      </c>
      <c r="I29" s="16">
        <v>8</v>
      </c>
      <c r="J29" s="16">
        <v>9</v>
      </c>
      <c r="K29" s="16"/>
      <c r="L29" s="16">
        <v>9.5</v>
      </c>
      <c r="M29" s="44">
        <v>5</v>
      </c>
      <c r="N29" s="25">
        <v>6.2</v>
      </c>
      <c r="O29" s="26" t="s">
        <v>192</v>
      </c>
      <c r="P29" s="3"/>
      <c r="Q29" s="3"/>
      <c r="R29" s="3"/>
      <c r="S29" s="3"/>
      <c r="T29" s="3"/>
      <c r="U29" s="3"/>
      <c r="V29" s="3"/>
      <c r="W29" s="3"/>
      <c r="X29" s="3"/>
      <c r="Y29" s="3"/>
      <c r="Z29" s="3"/>
      <c r="AA29" s="3"/>
      <c r="AB29" s="3"/>
    </row>
    <row r="30" spans="1:28" ht="17.25" customHeight="1">
      <c r="A30" s="20">
        <f t="shared" si="0"/>
        <v>18</v>
      </c>
      <c r="B30" s="41" t="s">
        <v>118</v>
      </c>
      <c r="C30" s="20" t="s">
        <v>204</v>
      </c>
      <c r="D30" s="39" t="s">
        <v>205</v>
      </c>
      <c r="E30" s="21" t="s">
        <v>139</v>
      </c>
      <c r="F30" s="22" t="s">
        <v>167</v>
      </c>
      <c r="G30" s="23" t="s">
        <v>168</v>
      </c>
      <c r="H30" s="21" t="s">
        <v>125</v>
      </c>
      <c r="I30" s="16">
        <v>8</v>
      </c>
      <c r="J30" s="16">
        <v>9</v>
      </c>
      <c r="K30" s="16"/>
      <c r="L30" s="16">
        <v>9.5</v>
      </c>
      <c r="M30" s="44">
        <v>3</v>
      </c>
      <c r="N30" s="25">
        <v>4.8</v>
      </c>
      <c r="O30" s="26" t="s">
        <v>195</v>
      </c>
      <c r="P30" s="3"/>
      <c r="Q30" s="3"/>
      <c r="R30" s="3"/>
      <c r="S30" s="3"/>
      <c r="T30" s="3"/>
      <c r="U30" s="3"/>
      <c r="V30" s="3"/>
      <c r="W30" s="3"/>
      <c r="X30" s="3"/>
      <c r="Y30" s="3"/>
      <c r="Z30" s="3"/>
      <c r="AA30" s="3"/>
      <c r="AB30" s="3"/>
    </row>
    <row r="31" spans="1:28" ht="17.25" customHeight="1">
      <c r="A31" s="20">
        <f t="shared" si="0"/>
        <v>19</v>
      </c>
      <c r="B31" s="41" t="s">
        <v>118</v>
      </c>
      <c r="C31" s="20" t="s">
        <v>204</v>
      </c>
      <c r="D31" s="39" t="s">
        <v>205</v>
      </c>
      <c r="E31" s="21" t="s">
        <v>140</v>
      </c>
      <c r="F31" s="22" t="s">
        <v>169</v>
      </c>
      <c r="G31" s="23" t="s">
        <v>96</v>
      </c>
      <c r="H31" s="21" t="s">
        <v>183</v>
      </c>
      <c r="I31" s="16">
        <v>7</v>
      </c>
      <c r="J31" s="16">
        <v>6</v>
      </c>
      <c r="K31" s="16"/>
      <c r="L31" s="16">
        <v>9</v>
      </c>
      <c r="M31" s="44">
        <v>1</v>
      </c>
      <c r="N31" s="25">
        <v>2.9</v>
      </c>
      <c r="O31" s="26" t="s">
        <v>98</v>
      </c>
      <c r="P31" s="3"/>
      <c r="Q31" s="3"/>
      <c r="R31" s="3"/>
      <c r="S31" s="3"/>
      <c r="T31" s="3"/>
      <c r="U31" s="3"/>
      <c r="V31" s="3"/>
      <c r="W31" s="3"/>
      <c r="X31" s="3"/>
      <c r="Y31" s="3"/>
      <c r="Z31" s="3"/>
      <c r="AA31" s="3"/>
      <c r="AB31" s="3"/>
    </row>
    <row r="32" spans="1:28" ht="17.25" customHeight="1">
      <c r="A32" s="20">
        <f t="shared" si="0"/>
        <v>20</v>
      </c>
      <c r="B32" s="41" t="s">
        <v>118</v>
      </c>
      <c r="C32" s="20" t="s">
        <v>204</v>
      </c>
      <c r="D32" s="39" t="s">
        <v>205</v>
      </c>
      <c r="E32" s="21" t="s">
        <v>141</v>
      </c>
      <c r="F32" s="22" t="s">
        <v>170</v>
      </c>
      <c r="G32" s="23" t="s">
        <v>96</v>
      </c>
      <c r="H32" s="21" t="s">
        <v>124</v>
      </c>
      <c r="I32" s="16">
        <v>10</v>
      </c>
      <c r="J32" s="16">
        <v>9</v>
      </c>
      <c r="K32" s="16"/>
      <c r="L32" s="16">
        <v>9.5</v>
      </c>
      <c r="M32" s="44">
        <v>5</v>
      </c>
      <c r="N32" s="25">
        <v>6.4</v>
      </c>
      <c r="O32" s="26" t="s">
        <v>196</v>
      </c>
      <c r="P32" s="3"/>
      <c r="Q32" s="3"/>
      <c r="R32" s="3"/>
      <c r="S32" s="3"/>
      <c r="T32" s="3"/>
      <c r="U32" s="3"/>
      <c r="V32" s="3"/>
      <c r="W32" s="3"/>
      <c r="X32" s="3"/>
      <c r="Y32" s="3"/>
      <c r="Z32" s="3"/>
      <c r="AA32" s="3"/>
      <c r="AB32" s="3"/>
    </row>
    <row r="33" spans="1:28" ht="17.25" customHeight="1">
      <c r="A33" s="20">
        <f t="shared" si="0"/>
        <v>21</v>
      </c>
      <c r="B33" s="41" t="s">
        <v>118</v>
      </c>
      <c r="C33" s="20" t="s">
        <v>204</v>
      </c>
      <c r="D33" s="39" t="s">
        <v>205</v>
      </c>
      <c r="E33" s="21" t="s">
        <v>142</v>
      </c>
      <c r="F33" s="22" t="s">
        <v>18</v>
      </c>
      <c r="G33" s="23" t="s">
        <v>171</v>
      </c>
      <c r="H33" s="21" t="s">
        <v>188</v>
      </c>
      <c r="I33" s="16">
        <v>9</v>
      </c>
      <c r="J33" s="16">
        <v>8</v>
      </c>
      <c r="K33" s="16"/>
      <c r="L33" s="16">
        <v>8.5</v>
      </c>
      <c r="M33" s="44">
        <v>5</v>
      </c>
      <c r="N33" s="25">
        <v>6.1</v>
      </c>
      <c r="O33" s="26" t="s">
        <v>192</v>
      </c>
      <c r="P33" s="3"/>
      <c r="Q33" s="3"/>
      <c r="R33" s="3"/>
      <c r="S33" s="3"/>
      <c r="T33" s="3"/>
      <c r="U33" s="3"/>
      <c r="V33" s="3"/>
      <c r="W33" s="3"/>
      <c r="X33" s="3"/>
      <c r="Y33" s="3"/>
      <c r="Z33" s="3"/>
      <c r="AA33" s="3"/>
      <c r="AB33" s="3"/>
    </row>
    <row r="34" spans="1:28" ht="17.25" customHeight="1">
      <c r="A34" s="20">
        <f t="shared" si="0"/>
        <v>22</v>
      </c>
      <c r="B34" s="41" t="s">
        <v>118</v>
      </c>
      <c r="C34" s="20" t="s">
        <v>204</v>
      </c>
      <c r="D34" s="39" t="s">
        <v>205</v>
      </c>
      <c r="E34" s="21" t="s">
        <v>143</v>
      </c>
      <c r="F34" s="22" t="s">
        <v>172</v>
      </c>
      <c r="G34" s="23" t="s">
        <v>173</v>
      </c>
      <c r="H34" s="21" t="s">
        <v>124</v>
      </c>
      <c r="I34" s="16">
        <v>8</v>
      </c>
      <c r="J34" s="16">
        <v>8</v>
      </c>
      <c r="K34" s="16"/>
      <c r="L34" s="16">
        <v>8.5</v>
      </c>
      <c r="M34" s="44">
        <v>8</v>
      </c>
      <c r="N34" s="25">
        <v>8.1</v>
      </c>
      <c r="O34" s="26" t="s">
        <v>126</v>
      </c>
      <c r="P34" s="3"/>
      <c r="Q34" s="3"/>
      <c r="R34" s="3"/>
      <c r="S34" s="3"/>
      <c r="T34" s="3"/>
      <c r="U34" s="3"/>
      <c r="V34" s="3"/>
      <c r="W34" s="3"/>
      <c r="X34" s="3"/>
      <c r="Y34" s="3"/>
      <c r="Z34" s="3"/>
      <c r="AA34" s="3"/>
      <c r="AB34" s="3"/>
    </row>
    <row r="35" spans="1:28" ht="17.25" customHeight="1">
      <c r="A35" s="20">
        <f t="shared" si="0"/>
        <v>23</v>
      </c>
      <c r="B35" s="41" t="s">
        <v>118</v>
      </c>
      <c r="C35" s="20" t="s">
        <v>204</v>
      </c>
      <c r="D35" s="39" t="s">
        <v>205</v>
      </c>
      <c r="E35" s="21" t="s">
        <v>144</v>
      </c>
      <c r="F35" s="22" t="s">
        <v>174</v>
      </c>
      <c r="G35" s="23" t="s">
        <v>173</v>
      </c>
      <c r="H35" s="21" t="s">
        <v>183</v>
      </c>
      <c r="I35" s="16">
        <v>9</v>
      </c>
      <c r="J35" s="16">
        <v>8</v>
      </c>
      <c r="K35" s="16"/>
      <c r="L35" s="16">
        <v>9</v>
      </c>
      <c r="M35" s="44">
        <v>4</v>
      </c>
      <c r="N35" s="25">
        <v>5.4</v>
      </c>
      <c r="O35" s="26" t="s">
        <v>194</v>
      </c>
      <c r="P35" s="3"/>
      <c r="Q35" s="3"/>
      <c r="R35" s="3"/>
      <c r="S35" s="3"/>
      <c r="T35" s="3"/>
      <c r="U35" s="3"/>
      <c r="V35" s="3"/>
      <c r="W35" s="3"/>
      <c r="X35" s="3"/>
      <c r="Y35" s="3"/>
      <c r="Z35" s="3"/>
      <c r="AA35" s="3"/>
      <c r="AB35" s="3"/>
    </row>
    <row r="36" spans="1:28" ht="17.25" customHeight="1">
      <c r="A36" s="20">
        <f t="shared" si="0"/>
        <v>24</v>
      </c>
      <c r="B36" s="41" t="s">
        <v>118</v>
      </c>
      <c r="C36" s="20" t="s">
        <v>204</v>
      </c>
      <c r="D36" s="39" t="s">
        <v>205</v>
      </c>
      <c r="E36" s="21" t="s">
        <v>145</v>
      </c>
      <c r="F36" s="22" t="s">
        <v>175</v>
      </c>
      <c r="G36" s="23" t="s">
        <v>19</v>
      </c>
      <c r="H36" s="21" t="s">
        <v>189</v>
      </c>
      <c r="I36" s="16">
        <v>9</v>
      </c>
      <c r="J36" s="16">
        <v>9</v>
      </c>
      <c r="K36" s="16"/>
      <c r="L36" s="16">
        <v>9</v>
      </c>
      <c r="M36" s="44">
        <v>6</v>
      </c>
      <c r="N36" s="25">
        <v>6.9</v>
      </c>
      <c r="O36" s="26" t="s">
        <v>194</v>
      </c>
      <c r="P36" s="3"/>
      <c r="Q36" s="3"/>
      <c r="R36" s="3"/>
      <c r="S36" s="3"/>
      <c r="T36" s="3"/>
      <c r="U36" s="3"/>
      <c r="V36" s="3"/>
      <c r="W36" s="3"/>
      <c r="X36" s="3"/>
      <c r="Y36" s="3"/>
      <c r="Z36" s="3"/>
      <c r="AA36" s="3"/>
      <c r="AB36" s="3"/>
    </row>
    <row r="37" spans="1:28" ht="17.25" customHeight="1">
      <c r="A37" s="20">
        <f t="shared" si="0"/>
        <v>25</v>
      </c>
      <c r="B37" s="41" t="s">
        <v>118</v>
      </c>
      <c r="C37" s="20" t="s">
        <v>204</v>
      </c>
      <c r="D37" s="39" t="s">
        <v>205</v>
      </c>
      <c r="E37" s="21" t="s">
        <v>146</v>
      </c>
      <c r="F37" s="22" t="s">
        <v>176</v>
      </c>
      <c r="G37" s="23" t="s">
        <v>42</v>
      </c>
      <c r="H37" s="21" t="s">
        <v>124</v>
      </c>
      <c r="I37" s="16">
        <v>9</v>
      </c>
      <c r="J37" s="16">
        <v>9</v>
      </c>
      <c r="K37" s="16"/>
      <c r="L37" s="16">
        <v>9.5</v>
      </c>
      <c r="M37" s="44">
        <v>7</v>
      </c>
      <c r="N37" s="25">
        <v>7.7</v>
      </c>
      <c r="O37" s="26" t="s">
        <v>192</v>
      </c>
      <c r="P37" s="3"/>
      <c r="Q37" s="3"/>
      <c r="R37" s="3"/>
      <c r="S37" s="3"/>
      <c r="T37" s="3"/>
      <c r="U37" s="3"/>
      <c r="V37" s="3"/>
      <c r="W37" s="3"/>
      <c r="X37" s="3"/>
      <c r="Y37" s="3"/>
      <c r="Z37" s="3"/>
      <c r="AA37" s="3"/>
      <c r="AB37" s="3"/>
    </row>
    <row r="38" spans="1:28" ht="17.25" customHeight="1">
      <c r="A38" s="20">
        <f t="shared" si="0"/>
        <v>26</v>
      </c>
      <c r="B38" s="41" t="s">
        <v>118</v>
      </c>
      <c r="C38" s="20" t="s">
        <v>204</v>
      </c>
      <c r="D38" s="39" t="s">
        <v>205</v>
      </c>
      <c r="E38" s="21" t="s">
        <v>147</v>
      </c>
      <c r="F38" s="22" t="s">
        <v>177</v>
      </c>
      <c r="G38" s="23" t="s">
        <v>21</v>
      </c>
      <c r="H38" s="21" t="s">
        <v>125</v>
      </c>
      <c r="I38" s="16">
        <v>10</v>
      </c>
      <c r="J38" s="16">
        <v>9</v>
      </c>
      <c r="K38" s="16"/>
      <c r="L38" s="16">
        <v>9.5</v>
      </c>
      <c r="M38" s="44">
        <v>7</v>
      </c>
      <c r="N38" s="25">
        <v>7.8</v>
      </c>
      <c r="O38" s="26" t="s">
        <v>197</v>
      </c>
      <c r="P38" s="3"/>
      <c r="Q38" s="3"/>
      <c r="R38" s="3"/>
      <c r="S38" s="3"/>
      <c r="T38" s="3"/>
      <c r="U38" s="3"/>
      <c r="V38" s="3"/>
      <c r="W38" s="3"/>
      <c r="X38" s="3"/>
      <c r="Y38" s="3"/>
      <c r="Z38" s="3"/>
      <c r="AA38" s="3"/>
      <c r="AB38" s="3"/>
    </row>
    <row r="39" spans="1:28" ht="17.25" customHeight="1">
      <c r="A39" s="20">
        <f t="shared" si="0"/>
        <v>27</v>
      </c>
      <c r="B39" s="41" t="s">
        <v>118</v>
      </c>
      <c r="C39" s="20" t="s">
        <v>204</v>
      </c>
      <c r="D39" s="39" t="s">
        <v>205</v>
      </c>
      <c r="E39" s="21" t="s">
        <v>148</v>
      </c>
      <c r="F39" s="22" t="s">
        <v>178</v>
      </c>
      <c r="G39" s="23" t="s">
        <v>179</v>
      </c>
      <c r="H39" s="21" t="s">
        <v>186</v>
      </c>
      <c r="I39" s="16">
        <v>9</v>
      </c>
      <c r="J39" s="16">
        <v>8</v>
      </c>
      <c r="K39" s="16"/>
      <c r="L39" s="16">
        <v>8.5</v>
      </c>
      <c r="M39" s="44">
        <v>3</v>
      </c>
      <c r="N39" s="25">
        <v>4.7</v>
      </c>
      <c r="O39" s="26" t="s">
        <v>98</v>
      </c>
      <c r="P39" s="3"/>
      <c r="Q39" s="3"/>
      <c r="R39" s="3"/>
      <c r="S39" s="3"/>
      <c r="T39" s="3"/>
      <c r="U39" s="3"/>
      <c r="V39" s="3"/>
      <c r="W39" s="3"/>
      <c r="X39" s="3"/>
      <c r="Y39" s="3"/>
      <c r="Z39" s="3"/>
      <c r="AA39" s="3"/>
      <c r="AB39" s="3"/>
    </row>
    <row r="40" spans="1:28" ht="17.25" customHeight="1">
      <c r="A40" s="20">
        <f t="shared" si="0"/>
        <v>28</v>
      </c>
      <c r="B40" s="41" t="s">
        <v>118</v>
      </c>
      <c r="C40" s="20" t="s">
        <v>204</v>
      </c>
      <c r="D40" s="39" t="s">
        <v>205</v>
      </c>
      <c r="E40" s="21" t="s">
        <v>149</v>
      </c>
      <c r="F40" s="22" t="s">
        <v>180</v>
      </c>
      <c r="G40" s="23" t="s">
        <v>22</v>
      </c>
      <c r="H40" s="21" t="s">
        <v>125</v>
      </c>
      <c r="I40" s="16">
        <v>9</v>
      </c>
      <c r="J40" s="16">
        <v>8</v>
      </c>
      <c r="K40" s="16"/>
      <c r="L40" s="16">
        <v>9.5</v>
      </c>
      <c r="M40" s="44">
        <v>4</v>
      </c>
      <c r="N40" s="25">
        <v>5.5</v>
      </c>
      <c r="O40" s="26" t="s">
        <v>98</v>
      </c>
      <c r="P40" s="3"/>
      <c r="Q40" s="3"/>
      <c r="R40" s="3"/>
      <c r="S40" s="3"/>
      <c r="T40" s="3"/>
      <c r="U40" s="3"/>
      <c r="V40" s="3"/>
      <c r="W40" s="3"/>
      <c r="X40" s="3"/>
      <c r="Y40" s="3"/>
      <c r="Z40" s="3"/>
      <c r="AA40" s="3"/>
      <c r="AB40" s="3"/>
    </row>
    <row r="41" spans="1:28" ht="17.25" customHeight="1">
      <c r="A41" s="20">
        <f t="shared" si="0"/>
        <v>29</v>
      </c>
      <c r="B41" s="41" t="s">
        <v>118</v>
      </c>
      <c r="C41" s="20" t="s">
        <v>204</v>
      </c>
      <c r="D41" s="39" t="s">
        <v>205</v>
      </c>
      <c r="E41" s="21" t="s">
        <v>150</v>
      </c>
      <c r="F41" s="22" t="s">
        <v>181</v>
      </c>
      <c r="G41" s="23" t="s">
        <v>24</v>
      </c>
      <c r="H41" s="21" t="s">
        <v>190</v>
      </c>
      <c r="I41" s="16">
        <v>8</v>
      </c>
      <c r="J41" s="16">
        <v>9</v>
      </c>
      <c r="K41" s="16"/>
      <c r="L41" s="16">
        <v>9.5</v>
      </c>
      <c r="M41" s="44">
        <v>2</v>
      </c>
      <c r="N41" s="25">
        <v>4.0999999999999996</v>
      </c>
      <c r="O41" s="26" t="s">
        <v>198</v>
      </c>
      <c r="P41" s="3"/>
      <c r="Q41" s="3"/>
      <c r="R41" s="3"/>
      <c r="S41" s="3"/>
      <c r="T41" s="3"/>
      <c r="U41" s="3"/>
      <c r="V41" s="3"/>
      <c r="W41" s="3"/>
      <c r="X41" s="3"/>
      <c r="Y41" s="3"/>
      <c r="Z41" s="3"/>
      <c r="AA41" s="3"/>
      <c r="AB41" s="3"/>
    </row>
    <row r="42" spans="1:28" ht="17.25" customHeight="1">
      <c r="A42" s="20">
        <f t="shared" si="0"/>
        <v>30</v>
      </c>
      <c r="B42" s="41" t="s">
        <v>118</v>
      </c>
      <c r="C42" s="20" t="s">
        <v>204</v>
      </c>
      <c r="D42" s="39" t="s">
        <v>205</v>
      </c>
      <c r="E42" s="21" t="s">
        <v>151</v>
      </c>
      <c r="F42" s="22" t="s">
        <v>182</v>
      </c>
      <c r="G42" s="23" t="s">
        <v>24</v>
      </c>
      <c r="H42" s="21" t="s">
        <v>191</v>
      </c>
      <c r="I42" s="16">
        <v>9</v>
      </c>
      <c r="J42" s="16">
        <v>9</v>
      </c>
      <c r="K42" s="16"/>
      <c r="L42" s="16">
        <v>8.5</v>
      </c>
      <c r="M42" s="44">
        <v>7</v>
      </c>
      <c r="N42" s="25">
        <v>7.6</v>
      </c>
      <c r="O42" s="26" t="s">
        <v>192</v>
      </c>
      <c r="P42" s="3"/>
      <c r="Q42" s="3"/>
      <c r="R42" s="3"/>
      <c r="S42" s="3"/>
      <c r="T42" s="3"/>
      <c r="U42" s="3"/>
      <c r="V42" s="3"/>
      <c r="W42" s="3"/>
      <c r="X42" s="3"/>
      <c r="Y42" s="3"/>
      <c r="Z42" s="3"/>
      <c r="AA42" s="3"/>
      <c r="AB42" s="3"/>
    </row>
    <row r="43" spans="1:28" ht="17.25" customHeight="1">
      <c r="A43" s="20">
        <f t="shared" si="0"/>
        <v>31</v>
      </c>
      <c r="B43" s="41" t="s">
        <v>118</v>
      </c>
      <c r="C43" s="20" t="s">
        <v>204</v>
      </c>
      <c r="D43" s="39" t="s">
        <v>205</v>
      </c>
      <c r="E43" s="21" t="s">
        <v>199</v>
      </c>
      <c r="F43" s="22" t="s">
        <v>200</v>
      </c>
      <c r="G43" s="23" t="s">
        <v>24</v>
      </c>
      <c r="H43" s="21" t="s">
        <v>188</v>
      </c>
      <c r="I43" s="16">
        <v>9</v>
      </c>
      <c r="J43" s="16">
        <v>8</v>
      </c>
      <c r="K43" s="16"/>
      <c r="L43" s="16">
        <v>8.5</v>
      </c>
      <c r="M43" s="44">
        <v>7</v>
      </c>
      <c r="N43" s="25">
        <v>7.5</v>
      </c>
      <c r="O43" s="26" t="s">
        <v>196</v>
      </c>
      <c r="P43" s="3"/>
      <c r="Q43" s="3"/>
      <c r="R43" s="3"/>
      <c r="S43" s="3"/>
      <c r="T43" s="3"/>
      <c r="U43" s="3"/>
      <c r="V43" s="3"/>
      <c r="W43" s="3"/>
      <c r="X43" s="3"/>
      <c r="Y43" s="3"/>
      <c r="Z43" s="3"/>
      <c r="AA43" s="3"/>
      <c r="AB43" s="3"/>
    </row>
    <row r="44" spans="1:28" ht="17.25" customHeight="1">
      <c r="A44" s="20">
        <f t="shared" si="0"/>
        <v>32</v>
      </c>
      <c r="B44" s="41" t="s">
        <v>118</v>
      </c>
      <c r="C44" s="20" t="s">
        <v>204</v>
      </c>
      <c r="D44" s="39" t="s">
        <v>205</v>
      </c>
      <c r="E44" s="21" t="s">
        <v>201</v>
      </c>
      <c r="F44" s="22" t="s">
        <v>202</v>
      </c>
      <c r="G44" s="23" t="s">
        <v>203</v>
      </c>
      <c r="H44" s="21" t="s">
        <v>185</v>
      </c>
      <c r="I44" s="16">
        <v>9</v>
      </c>
      <c r="J44" s="16">
        <v>7</v>
      </c>
      <c r="K44" s="16"/>
      <c r="L44" s="16">
        <v>9</v>
      </c>
      <c r="M44" s="44">
        <v>7</v>
      </c>
      <c r="N44" s="25">
        <v>7.4</v>
      </c>
      <c r="O44" s="26" t="s">
        <v>192</v>
      </c>
      <c r="P44" s="3"/>
      <c r="Q44" s="3"/>
      <c r="R44" s="3"/>
      <c r="S44" s="3"/>
      <c r="T44" s="3"/>
      <c r="U44" s="3"/>
      <c r="V44" s="3"/>
      <c r="W44" s="3"/>
      <c r="X44" s="3"/>
      <c r="Y44" s="3"/>
      <c r="Z44" s="3"/>
      <c r="AA44" s="3"/>
      <c r="AB44" s="3"/>
    </row>
    <row r="45" spans="1:28" ht="17.25" customHeight="1">
      <c r="A45" s="20">
        <f t="shared" si="0"/>
        <v>33</v>
      </c>
      <c r="B45" s="41" t="s">
        <v>55</v>
      </c>
      <c r="C45" s="20" t="s">
        <v>56</v>
      </c>
      <c r="D45" s="39" t="s">
        <v>57</v>
      </c>
      <c r="E45" s="21" t="s">
        <v>60</v>
      </c>
      <c r="F45" s="22" t="s">
        <v>17</v>
      </c>
      <c r="G45" s="23" t="s">
        <v>59</v>
      </c>
      <c r="H45" s="21" t="s">
        <v>58</v>
      </c>
      <c r="I45" s="16">
        <v>8</v>
      </c>
      <c r="J45" s="16">
        <v>7</v>
      </c>
      <c r="K45" s="16"/>
      <c r="L45" s="16">
        <v>7.5</v>
      </c>
      <c r="M45" s="44">
        <v>7.5</v>
      </c>
      <c r="N45" s="25">
        <v>7.5</v>
      </c>
      <c r="O45" s="26" t="s">
        <v>61</v>
      </c>
      <c r="P45" s="3"/>
      <c r="Q45" s="3"/>
      <c r="R45" s="3"/>
      <c r="S45" s="3"/>
      <c r="T45" s="3"/>
      <c r="U45" s="3"/>
      <c r="V45" s="3"/>
      <c r="W45" s="3"/>
      <c r="X45" s="3"/>
      <c r="Y45" s="3"/>
      <c r="Z45" s="3"/>
      <c r="AA45" s="3"/>
      <c r="AB45" s="3"/>
    </row>
    <row r="46" spans="1:28" ht="17.25" customHeight="1">
      <c r="A46" s="20">
        <f t="shared" si="0"/>
        <v>34</v>
      </c>
      <c r="B46" s="41" t="s">
        <v>209</v>
      </c>
      <c r="C46" s="20" t="s">
        <v>206</v>
      </c>
      <c r="D46" s="39" t="s">
        <v>90</v>
      </c>
      <c r="E46" s="21" t="s">
        <v>62</v>
      </c>
      <c r="F46" s="22" t="s">
        <v>253</v>
      </c>
      <c r="G46" s="23" t="s">
        <v>73</v>
      </c>
      <c r="H46" s="21" t="s">
        <v>87</v>
      </c>
      <c r="I46" s="16">
        <v>10</v>
      </c>
      <c r="J46" s="16">
        <v>5</v>
      </c>
      <c r="K46" s="16"/>
      <c r="L46" s="16">
        <v>6.5</v>
      </c>
      <c r="M46" s="24">
        <v>7</v>
      </c>
      <c r="N46" s="25">
        <v>7</v>
      </c>
      <c r="O46" s="26"/>
      <c r="P46" s="3"/>
      <c r="Q46" s="3"/>
      <c r="R46" s="3"/>
      <c r="S46" s="3"/>
      <c r="T46" s="3"/>
      <c r="U46" s="3"/>
      <c r="V46" s="3"/>
      <c r="W46" s="3"/>
      <c r="X46" s="3"/>
      <c r="Y46" s="3"/>
      <c r="Z46" s="3"/>
      <c r="AA46" s="3"/>
      <c r="AB46" s="3"/>
    </row>
    <row r="47" spans="1:28" ht="17.25" customHeight="1">
      <c r="A47" s="20">
        <f t="shared" si="0"/>
        <v>35</v>
      </c>
      <c r="B47" s="41" t="s">
        <v>209</v>
      </c>
      <c r="C47" s="20" t="s">
        <v>206</v>
      </c>
      <c r="D47" s="39" t="s">
        <v>90</v>
      </c>
      <c r="E47" s="21" t="s">
        <v>63</v>
      </c>
      <c r="F47" s="22" t="s">
        <v>20</v>
      </c>
      <c r="G47" s="23" t="s">
        <v>74</v>
      </c>
      <c r="H47" s="21" t="s">
        <v>87</v>
      </c>
      <c r="I47" s="16">
        <v>10</v>
      </c>
      <c r="J47" s="16">
        <v>5.5</v>
      </c>
      <c r="K47" s="16"/>
      <c r="L47" s="16">
        <v>6.5</v>
      </c>
      <c r="M47" s="24">
        <v>7.5</v>
      </c>
      <c r="N47" s="25">
        <v>7.4</v>
      </c>
      <c r="O47" s="26"/>
      <c r="P47" s="3"/>
      <c r="Q47" s="3"/>
      <c r="R47" s="3"/>
      <c r="S47" s="3"/>
      <c r="T47" s="3"/>
      <c r="U47" s="3"/>
      <c r="V47" s="3"/>
      <c r="W47" s="3"/>
      <c r="X47" s="3"/>
      <c r="Y47" s="3"/>
      <c r="Z47" s="3"/>
      <c r="AA47" s="3"/>
      <c r="AB47" s="3"/>
    </row>
    <row r="48" spans="1:28" ht="17.25" customHeight="1">
      <c r="A48" s="20">
        <f t="shared" si="0"/>
        <v>36</v>
      </c>
      <c r="B48" s="41" t="s">
        <v>209</v>
      </c>
      <c r="C48" s="20" t="s">
        <v>206</v>
      </c>
      <c r="D48" s="39" t="s">
        <v>90</v>
      </c>
      <c r="E48" s="21" t="s">
        <v>64</v>
      </c>
      <c r="F48" s="22" t="s">
        <v>75</v>
      </c>
      <c r="G48" s="23" t="s">
        <v>28</v>
      </c>
      <c r="H48" s="21" t="s">
        <v>87</v>
      </c>
      <c r="I48" s="16">
        <v>9</v>
      </c>
      <c r="J48" s="16">
        <v>5</v>
      </c>
      <c r="K48" s="16"/>
      <c r="L48" s="16">
        <v>6.5</v>
      </c>
      <c r="M48" s="24">
        <v>7.5</v>
      </c>
      <c r="N48" s="25">
        <v>7.2</v>
      </c>
      <c r="O48" s="26"/>
      <c r="P48" s="3"/>
      <c r="Q48" s="3"/>
      <c r="R48" s="3"/>
      <c r="S48" s="3"/>
      <c r="T48" s="3"/>
      <c r="U48" s="3"/>
      <c r="V48" s="3"/>
      <c r="W48" s="3"/>
      <c r="X48" s="3"/>
      <c r="Y48" s="3"/>
      <c r="Z48" s="3"/>
      <c r="AA48" s="3"/>
      <c r="AB48" s="3"/>
    </row>
    <row r="49" spans="1:28" ht="17.25" customHeight="1">
      <c r="A49" s="20">
        <f t="shared" si="0"/>
        <v>37</v>
      </c>
      <c r="B49" s="41" t="s">
        <v>209</v>
      </c>
      <c r="C49" s="20" t="s">
        <v>206</v>
      </c>
      <c r="D49" s="39" t="s">
        <v>90</v>
      </c>
      <c r="E49" s="21" t="s">
        <v>65</v>
      </c>
      <c r="F49" s="22" t="s">
        <v>76</v>
      </c>
      <c r="G49" s="23" t="s">
        <v>28</v>
      </c>
      <c r="H49" s="21" t="s">
        <v>88</v>
      </c>
      <c r="I49" s="16">
        <v>9</v>
      </c>
      <c r="J49" s="16">
        <v>6</v>
      </c>
      <c r="K49" s="16"/>
      <c r="L49" s="16">
        <v>8.5</v>
      </c>
      <c r="M49" s="24">
        <v>7</v>
      </c>
      <c r="N49" s="25">
        <v>7.4</v>
      </c>
      <c r="O49" s="26"/>
      <c r="P49" s="3"/>
      <c r="Q49" s="3"/>
      <c r="R49" s="3"/>
      <c r="S49" s="3"/>
      <c r="T49" s="3"/>
      <c r="U49" s="3"/>
      <c r="V49" s="3"/>
      <c r="W49" s="3"/>
      <c r="X49" s="3"/>
      <c r="Y49" s="3"/>
      <c r="Z49" s="3"/>
      <c r="AA49" s="3"/>
      <c r="AB49" s="3"/>
    </row>
    <row r="50" spans="1:28" ht="17.25" customHeight="1">
      <c r="A50" s="20">
        <f t="shared" si="0"/>
        <v>38</v>
      </c>
      <c r="B50" s="41" t="s">
        <v>209</v>
      </c>
      <c r="C50" s="20" t="s">
        <v>206</v>
      </c>
      <c r="D50" s="39" t="s">
        <v>90</v>
      </c>
      <c r="E50" s="21" t="s">
        <v>66</v>
      </c>
      <c r="F50" s="22" t="s">
        <v>77</v>
      </c>
      <c r="G50" s="23" t="s">
        <v>78</v>
      </c>
      <c r="H50" s="21" t="s">
        <v>87</v>
      </c>
      <c r="I50" s="16">
        <v>10</v>
      </c>
      <c r="J50" s="16">
        <v>6</v>
      </c>
      <c r="K50" s="16"/>
      <c r="L50" s="16">
        <v>7</v>
      </c>
      <c r="M50" s="24">
        <v>7</v>
      </c>
      <c r="N50" s="25">
        <v>7.2</v>
      </c>
      <c r="O50" s="26"/>
      <c r="P50" s="3"/>
      <c r="Q50" s="3"/>
      <c r="R50" s="3"/>
      <c r="S50" s="3"/>
      <c r="T50" s="3"/>
      <c r="U50" s="3"/>
      <c r="V50" s="3"/>
      <c r="W50" s="3"/>
      <c r="X50" s="3"/>
      <c r="Y50" s="3"/>
      <c r="Z50" s="3"/>
      <c r="AA50" s="3"/>
      <c r="AB50" s="3"/>
    </row>
    <row r="51" spans="1:28" ht="17.25" customHeight="1">
      <c r="A51" s="20">
        <f t="shared" si="0"/>
        <v>39</v>
      </c>
      <c r="B51" s="41" t="s">
        <v>209</v>
      </c>
      <c r="C51" s="20" t="s">
        <v>206</v>
      </c>
      <c r="D51" s="39" t="s">
        <v>90</v>
      </c>
      <c r="E51" s="21" t="s">
        <v>67</v>
      </c>
      <c r="F51" s="22" t="s">
        <v>79</v>
      </c>
      <c r="G51" s="23" t="s">
        <v>29</v>
      </c>
      <c r="H51" s="21" t="s">
        <v>89</v>
      </c>
      <c r="I51" s="16">
        <v>7</v>
      </c>
      <c r="J51" s="16">
        <v>3</v>
      </c>
      <c r="K51" s="16"/>
      <c r="L51" s="16">
        <v>7.5</v>
      </c>
      <c r="M51" s="24">
        <v>5.5</v>
      </c>
      <c r="N51" s="25">
        <v>5.8</v>
      </c>
      <c r="O51" s="26"/>
      <c r="P51" s="3"/>
      <c r="Q51" s="3"/>
      <c r="R51" s="3"/>
      <c r="S51" s="3"/>
      <c r="T51" s="3"/>
      <c r="U51" s="3"/>
      <c r="V51" s="3"/>
      <c r="W51" s="3"/>
      <c r="X51" s="3"/>
      <c r="Y51" s="3"/>
      <c r="Z51" s="3"/>
      <c r="AA51" s="3"/>
      <c r="AB51" s="3"/>
    </row>
    <row r="52" spans="1:28" ht="17.25" customHeight="1">
      <c r="A52" s="20">
        <f t="shared" si="0"/>
        <v>40</v>
      </c>
      <c r="B52" s="41" t="s">
        <v>209</v>
      </c>
      <c r="C52" s="20" t="s">
        <v>206</v>
      </c>
      <c r="D52" s="39" t="s">
        <v>90</v>
      </c>
      <c r="E52" s="21" t="s">
        <v>68</v>
      </c>
      <c r="F52" s="22" t="s">
        <v>79</v>
      </c>
      <c r="G52" s="23" t="s">
        <v>29</v>
      </c>
      <c r="H52" s="21" t="s">
        <v>88</v>
      </c>
      <c r="I52" s="16">
        <v>8</v>
      </c>
      <c r="J52" s="16">
        <v>3.5</v>
      </c>
      <c r="K52" s="16"/>
      <c r="L52" s="16">
        <v>7</v>
      </c>
      <c r="M52" s="24">
        <v>7</v>
      </c>
      <c r="N52" s="25">
        <v>6.8</v>
      </c>
      <c r="O52" s="26"/>
      <c r="P52" s="3"/>
      <c r="Q52" s="3"/>
      <c r="R52" s="3"/>
      <c r="S52" s="3"/>
      <c r="T52" s="3"/>
      <c r="U52" s="3"/>
      <c r="V52" s="3"/>
      <c r="W52" s="3"/>
      <c r="X52" s="3"/>
      <c r="Y52" s="3"/>
      <c r="Z52" s="3"/>
      <c r="AA52" s="3"/>
      <c r="AB52" s="3"/>
    </row>
    <row r="53" spans="1:28" ht="17.25" customHeight="1">
      <c r="A53" s="20">
        <f t="shared" si="0"/>
        <v>41</v>
      </c>
      <c r="B53" s="41" t="s">
        <v>209</v>
      </c>
      <c r="C53" s="20" t="s">
        <v>206</v>
      </c>
      <c r="D53" s="39" t="s">
        <v>90</v>
      </c>
      <c r="E53" s="21" t="s">
        <v>69</v>
      </c>
      <c r="F53" s="22" t="s">
        <v>80</v>
      </c>
      <c r="G53" s="23" t="s">
        <v>81</v>
      </c>
      <c r="H53" s="21" t="s">
        <v>89</v>
      </c>
      <c r="I53" s="16">
        <v>9</v>
      </c>
      <c r="J53" s="16">
        <v>6.5</v>
      </c>
      <c r="K53" s="16"/>
      <c r="L53" s="16">
        <v>8</v>
      </c>
      <c r="M53" s="24">
        <v>7</v>
      </c>
      <c r="N53" s="25">
        <v>7.4</v>
      </c>
      <c r="O53" s="26"/>
      <c r="P53" s="3"/>
      <c r="Q53" s="3"/>
      <c r="R53" s="3"/>
      <c r="S53" s="3"/>
      <c r="T53" s="3"/>
      <c r="U53" s="3"/>
      <c r="V53" s="3"/>
      <c r="W53" s="3"/>
      <c r="X53" s="3"/>
      <c r="Y53" s="3"/>
      <c r="Z53" s="3"/>
      <c r="AA53" s="3"/>
      <c r="AB53" s="3"/>
    </row>
    <row r="54" spans="1:28" ht="17.25" customHeight="1">
      <c r="A54" s="20">
        <f t="shared" si="0"/>
        <v>42</v>
      </c>
      <c r="B54" s="41" t="s">
        <v>209</v>
      </c>
      <c r="C54" s="20" t="s">
        <v>206</v>
      </c>
      <c r="D54" s="39" t="s">
        <v>90</v>
      </c>
      <c r="E54" s="21" t="s">
        <v>70</v>
      </c>
      <c r="F54" s="22" t="s">
        <v>82</v>
      </c>
      <c r="G54" s="23" t="s">
        <v>83</v>
      </c>
      <c r="H54" s="21" t="s">
        <v>88</v>
      </c>
      <c r="I54" s="16">
        <v>8</v>
      </c>
      <c r="J54" s="16">
        <v>4</v>
      </c>
      <c r="K54" s="16"/>
      <c r="L54" s="16">
        <v>7.5</v>
      </c>
      <c r="M54" s="24">
        <v>6</v>
      </c>
      <c r="N54" s="25">
        <v>6.3</v>
      </c>
      <c r="O54" s="26"/>
      <c r="P54" s="3"/>
      <c r="Q54" s="3"/>
      <c r="R54" s="3"/>
      <c r="S54" s="3"/>
      <c r="T54" s="3"/>
      <c r="U54" s="3"/>
      <c r="V54" s="3"/>
      <c r="W54" s="3"/>
      <c r="X54" s="3"/>
      <c r="Y54" s="3"/>
      <c r="Z54" s="3"/>
      <c r="AA54" s="3"/>
      <c r="AB54" s="3"/>
    </row>
    <row r="55" spans="1:28" ht="17.25" customHeight="1">
      <c r="A55" s="20">
        <f t="shared" si="0"/>
        <v>43</v>
      </c>
      <c r="B55" s="41" t="s">
        <v>209</v>
      </c>
      <c r="C55" s="20" t="s">
        <v>206</v>
      </c>
      <c r="D55" s="39" t="s">
        <v>90</v>
      </c>
      <c r="E55" s="21" t="s">
        <v>71</v>
      </c>
      <c r="F55" s="22" t="s">
        <v>84</v>
      </c>
      <c r="G55" s="23" t="s">
        <v>85</v>
      </c>
      <c r="H55" s="21" t="s">
        <v>87</v>
      </c>
      <c r="I55" s="16">
        <v>9</v>
      </c>
      <c r="J55" s="16">
        <v>3</v>
      </c>
      <c r="K55" s="16"/>
      <c r="L55" s="16">
        <v>8.5</v>
      </c>
      <c r="M55" s="24">
        <v>7.5</v>
      </c>
      <c r="N55" s="25">
        <v>7.4</v>
      </c>
      <c r="O55" s="26"/>
      <c r="P55" s="3"/>
      <c r="Q55" s="3"/>
      <c r="R55" s="3"/>
      <c r="S55" s="3"/>
      <c r="T55" s="3"/>
      <c r="U55" s="3"/>
      <c r="V55" s="3"/>
      <c r="W55" s="3"/>
      <c r="X55" s="3"/>
      <c r="Y55" s="3"/>
      <c r="Z55" s="3"/>
      <c r="AA55" s="3"/>
      <c r="AB55" s="3"/>
    </row>
    <row r="56" spans="1:28" ht="17.25" customHeight="1">
      <c r="A56" s="20">
        <f t="shared" si="0"/>
        <v>44</v>
      </c>
      <c r="B56" s="41" t="s">
        <v>209</v>
      </c>
      <c r="C56" s="20" t="s">
        <v>206</v>
      </c>
      <c r="D56" s="39" t="s">
        <v>90</v>
      </c>
      <c r="E56" s="21" t="s">
        <v>72</v>
      </c>
      <c r="F56" s="22" t="s">
        <v>27</v>
      </c>
      <c r="G56" s="23" t="s">
        <v>86</v>
      </c>
      <c r="H56" s="21" t="s">
        <v>89</v>
      </c>
      <c r="I56" s="16">
        <v>10</v>
      </c>
      <c r="J56" s="16">
        <v>3</v>
      </c>
      <c r="K56" s="16"/>
      <c r="L56" s="16">
        <v>6</v>
      </c>
      <c r="M56" s="24">
        <v>7</v>
      </c>
      <c r="N56" s="25">
        <v>6.7</v>
      </c>
      <c r="O56" s="26"/>
      <c r="P56" s="3"/>
      <c r="Q56" s="3"/>
      <c r="R56" s="3"/>
      <c r="S56" s="3"/>
      <c r="T56" s="3"/>
      <c r="U56" s="3"/>
      <c r="V56" s="3"/>
      <c r="W56" s="3"/>
      <c r="X56" s="3"/>
      <c r="Y56" s="3"/>
      <c r="Z56" s="3"/>
      <c r="AA56" s="3"/>
      <c r="AB56" s="3"/>
    </row>
    <row r="57" spans="1:28" ht="17.25" customHeight="1">
      <c r="A57" s="20">
        <f t="shared" si="0"/>
        <v>45</v>
      </c>
      <c r="B57" s="41" t="s">
        <v>91</v>
      </c>
      <c r="C57" s="20" t="s">
        <v>92</v>
      </c>
      <c r="D57" s="39" t="s">
        <v>93</v>
      </c>
      <c r="E57" s="21" t="s">
        <v>94</v>
      </c>
      <c r="F57" s="22" t="s">
        <v>95</v>
      </c>
      <c r="G57" s="23" t="s">
        <v>96</v>
      </c>
      <c r="H57" s="21" t="s">
        <v>97</v>
      </c>
      <c r="I57" s="16">
        <v>10</v>
      </c>
      <c r="J57" s="16">
        <v>8</v>
      </c>
      <c r="K57" s="16">
        <v>8</v>
      </c>
      <c r="L57" s="16">
        <v>8</v>
      </c>
      <c r="M57" s="44">
        <v>4</v>
      </c>
      <c r="N57" s="25">
        <v>5.8</v>
      </c>
      <c r="O57" s="26" t="s">
        <v>98</v>
      </c>
      <c r="P57" s="3"/>
      <c r="Q57" s="3"/>
      <c r="R57" s="3"/>
      <c r="S57" s="3"/>
      <c r="T57" s="3"/>
      <c r="U57" s="3"/>
      <c r="V57" s="3"/>
      <c r="W57" s="3"/>
      <c r="X57" s="3"/>
      <c r="Y57" s="3"/>
      <c r="Z57" s="3"/>
      <c r="AA57" s="3"/>
      <c r="AB57" s="3"/>
    </row>
    <row r="58" spans="1:28" ht="17.25" customHeight="1">
      <c r="A58" s="20">
        <f t="shared" si="0"/>
        <v>46</v>
      </c>
      <c r="B58" s="41" t="s">
        <v>99</v>
      </c>
      <c r="C58" s="20" t="s">
        <v>100</v>
      </c>
      <c r="D58" s="39" t="s">
        <v>57</v>
      </c>
      <c r="E58" s="21" t="s">
        <v>255</v>
      </c>
      <c r="F58" s="22" t="s">
        <v>25</v>
      </c>
      <c r="G58" s="23" t="s">
        <v>16</v>
      </c>
      <c r="H58" s="21" t="s">
        <v>101</v>
      </c>
      <c r="I58" s="16">
        <v>10</v>
      </c>
      <c r="J58" s="16">
        <v>8</v>
      </c>
      <c r="K58" s="16"/>
      <c r="L58" s="16">
        <v>9</v>
      </c>
      <c r="M58" s="44">
        <v>1</v>
      </c>
      <c r="N58" s="25">
        <v>4.0999999999999996</v>
      </c>
      <c r="O58" s="26" t="s">
        <v>98</v>
      </c>
      <c r="P58" s="3"/>
      <c r="Q58" s="3"/>
      <c r="R58" s="3"/>
      <c r="S58" s="3"/>
      <c r="T58" s="3"/>
      <c r="U58" s="3"/>
      <c r="V58" s="3"/>
      <c r="W58" s="3"/>
      <c r="X58" s="3"/>
      <c r="Y58" s="3"/>
      <c r="Z58" s="3"/>
      <c r="AA58" s="3"/>
      <c r="AB58" s="3"/>
    </row>
    <row r="59" spans="1:28" ht="17.25" customHeight="1">
      <c r="A59" s="20">
        <f t="shared" si="0"/>
        <v>47</v>
      </c>
      <c r="B59" s="41" t="s">
        <v>102</v>
      </c>
      <c r="C59" s="20" t="s">
        <v>103</v>
      </c>
      <c r="D59" s="39" t="s">
        <v>90</v>
      </c>
      <c r="E59" s="21" t="s">
        <v>104</v>
      </c>
      <c r="F59" s="22" t="s">
        <v>105</v>
      </c>
      <c r="G59" s="23" t="s">
        <v>23</v>
      </c>
      <c r="H59" s="21" t="s">
        <v>38</v>
      </c>
      <c r="I59" s="43">
        <v>9</v>
      </c>
      <c r="J59" s="16">
        <v>8</v>
      </c>
      <c r="K59" s="16"/>
      <c r="L59" s="16"/>
      <c r="M59" s="24">
        <v>9</v>
      </c>
      <c r="N59" s="25">
        <v>8.8000000000000007</v>
      </c>
      <c r="O59" s="26" t="s">
        <v>106</v>
      </c>
      <c r="P59" s="3"/>
      <c r="Q59" s="3"/>
      <c r="R59" s="3"/>
      <c r="S59" s="3"/>
      <c r="T59" s="3"/>
      <c r="U59" s="3"/>
      <c r="V59" s="3"/>
      <c r="W59" s="3"/>
      <c r="X59" s="3"/>
      <c r="Y59" s="3"/>
      <c r="Z59" s="3"/>
      <c r="AA59" s="3"/>
      <c r="AB59" s="3"/>
    </row>
    <row r="60" spans="1:28" ht="17.25" customHeight="1">
      <c r="A60" s="20">
        <f t="shared" si="0"/>
        <v>48</v>
      </c>
      <c r="B60" s="41" t="s">
        <v>102</v>
      </c>
      <c r="C60" s="20" t="s">
        <v>103</v>
      </c>
      <c r="D60" s="39">
        <v>24</v>
      </c>
      <c r="E60" s="21" t="s">
        <v>107</v>
      </c>
      <c r="F60" s="22" t="s">
        <v>108</v>
      </c>
      <c r="G60" s="23" t="s">
        <v>109</v>
      </c>
      <c r="H60" s="21" t="s">
        <v>110</v>
      </c>
      <c r="I60" s="16">
        <v>9</v>
      </c>
      <c r="J60" s="16">
        <v>5</v>
      </c>
      <c r="K60" s="16"/>
      <c r="L60" s="16"/>
      <c r="M60" s="24">
        <v>6</v>
      </c>
      <c r="N60" s="25">
        <v>6.1</v>
      </c>
      <c r="O60" s="26" t="s">
        <v>98</v>
      </c>
      <c r="P60" s="3"/>
      <c r="Q60" s="3"/>
      <c r="R60" s="3"/>
      <c r="S60" s="3"/>
      <c r="T60" s="3"/>
      <c r="U60" s="3"/>
      <c r="V60" s="3"/>
      <c r="W60" s="3"/>
      <c r="X60" s="3"/>
      <c r="Y60" s="3"/>
      <c r="Z60" s="3"/>
      <c r="AA60" s="3"/>
      <c r="AB60" s="3"/>
    </row>
    <row r="61" spans="1:28" ht="17.25" customHeight="1">
      <c r="A61" s="20">
        <f t="shared" si="0"/>
        <v>49</v>
      </c>
      <c r="B61" s="41" t="s">
        <v>111</v>
      </c>
      <c r="C61" s="20" t="s">
        <v>112</v>
      </c>
      <c r="D61" s="39" t="s">
        <v>113</v>
      </c>
      <c r="E61" s="21" t="s">
        <v>114</v>
      </c>
      <c r="F61" s="22" t="s">
        <v>115</v>
      </c>
      <c r="G61" s="23" t="s">
        <v>116</v>
      </c>
      <c r="H61" s="21" t="s">
        <v>117</v>
      </c>
      <c r="I61" s="16">
        <v>8.5</v>
      </c>
      <c r="J61" s="16">
        <v>8</v>
      </c>
      <c r="K61" s="16">
        <v>8.5</v>
      </c>
      <c r="L61" s="16">
        <v>8</v>
      </c>
      <c r="M61" s="44">
        <v>6</v>
      </c>
      <c r="N61" s="25">
        <v>7</v>
      </c>
      <c r="O61" s="26" t="s">
        <v>43</v>
      </c>
      <c r="P61" s="3"/>
      <c r="Q61" s="3"/>
      <c r="R61" s="3"/>
      <c r="S61" s="3"/>
      <c r="T61" s="3"/>
      <c r="U61" s="3"/>
      <c r="V61" s="3"/>
      <c r="W61" s="3"/>
      <c r="X61" s="3"/>
      <c r="Y61" s="3"/>
      <c r="Z61" s="3"/>
      <c r="AA61" s="3"/>
      <c r="AB61" s="3"/>
    </row>
    <row r="62" spans="1:28" ht="17.25" customHeight="1">
      <c r="A62" s="20">
        <f t="shared" si="0"/>
        <v>50</v>
      </c>
      <c r="B62" s="41" t="s">
        <v>213</v>
      </c>
      <c r="C62" s="20" t="s">
        <v>214</v>
      </c>
      <c r="D62" s="39" t="s">
        <v>215</v>
      </c>
      <c r="E62" s="21" t="s">
        <v>216</v>
      </c>
      <c r="F62" s="22" t="s">
        <v>18</v>
      </c>
      <c r="G62" s="23" t="s">
        <v>96</v>
      </c>
      <c r="H62" s="21" t="s">
        <v>217</v>
      </c>
      <c r="I62" s="16">
        <v>8</v>
      </c>
      <c r="J62" s="16">
        <v>6.5</v>
      </c>
      <c r="K62" s="16"/>
      <c r="L62" s="16">
        <v>7</v>
      </c>
      <c r="M62" s="44">
        <v>0</v>
      </c>
      <c r="N62" s="25">
        <v>2.2000000000000002</v>
      </c>
      <c r="O62" s="26" t="s">
        <v>195</v>
      </c>
      <c r="P62" s="3"/>
      <c r="Q62" s="3"/>
      <c r="R62" s="3"/>
      <c r="S62" s="3"/>
      <c r="T62" s="3"/>
      <c r="U62" s="3"/>
      <c r="V62" s="3"/>
      <c r="W62" s="3"/>
      <c r="X62" s="3"/>
      <c r="Y62" s="3"/>
      <c r="Z62" s="3"/>
      <c r="AA62" s="3"/>
      <c r="AB62" s="3"/>
    </row>
    <row r="63" spans="1:28" ht="17.25" customHeight="1">
      <c r="A63" s="20">
        <f t="shared" si="0"/>
        <v>51</v>
      </c>
      <c r="B63" s="41" t="s">
        <v>213</v>
      </c>
      <c r="C63" s="20" t="s">
        <v>214</v>
      </c>
      <c r="D63" s="39" t="s">
        <v>215</v>
      </c>
      <c r="E63" s="21" t="s">
        <v>221</v>
      </c>
      <c r="F63" s="22" t="s">
        <v>222</v>
      </c>
      <c r="G63" s="23" t="s">
        <v>223</v>
      </c>
      <c r="H63" s="21" t="s">
        <v>217</v>
      </c>
      <c r="I63" s="16">
        <v>8</v>
      </c>
      <c r="J63" s="16">
        <v>7</v>
      </c>
      <c r="K63" s="16"/>
      <c r="L63" s="16">
        <v>9</v>
      </c>
      <c r="M63" s="44">
        <v>6</v>
      </c>
      <c r="N63" s="25">
        <v>6.6</v>
      </c>
      <c r="O63" s="26" t="s">
        <v>198</v>
      </c>
      <c r="P63" s="3"/>
      <c r="Q63" s="3"/>
      <c r="R63" s="3"/>
      <c r="S63" s="3"/>
      <c r="T63" s="3"/>
      <c r="U63" s="3"/>
      <c r="V63" s="3"/>
      <c r="W63" s="3"/>
      <c r="X63" s="3"/>
      <c r="Y63" s="3"/>
      <c r="Z63" s="3"/>
      <c r="AA63" s="3"/>
      <c r="AB63" s="3"/>
    </row>
    <row r="64" spans="1:28" ht="17.25" customHeight="1">
      <c r="A64" s="20">
        <f t="shared" si="0"/>
        <v>52</v>
      </c>
      <c r="B64" s="41" t="s">
        <v>218</v>
      </c>
      <c r="C64" s="20" t="s">
        <v>219</v>
      </c>
      <c r="D64" s="39" t="s">
        <v>220</v>
      </c>
      <c r="E64" s="21" t="s">
        <v>224</v>
      </c>
      <c r="F64" s="22" t="s">
        <v>225</v>
      </c>
      <c r="G64" s="23" t="s">
        <v>37</v>
      </c>
      <c r="H64" s="21" t="s">
        <v>230</v>
      </c>
      <c r="I64" s="16">
        <v>7</v>
      </c>
      <c r="J64" s="16">
        <v>5</v>
      </c>
      <c r="K64" s="16"/>
      <c r="L64" s="16"/>
      <c r="M64" s="44">
        <v>7</v>
      </c>
      <c r="N64" s="25">
        <v>6.6</v>
      </c>
      <c r="O64" s="26" t="s">
        <v>194</v>
      </c>
      <c r="P64" s="3"/>
      <c r="Q64" s="3"/>
      <c r="R64" s="3"/>
      <c r="S64" s="3"/>
      <c r="T64" s="3"/>
      <c r="U64" s="3"/>
      <c r="V64" s="3"/>
      <c r="W64" s="3"/>
      <c r="X64" s="3"/>
      <c r="Y64" s="3"/>
      <c r="Z64" s="3"/>
      <c r="AA64" s="3"/>
      <c r="AB64" s="3"/>
    </row>
    <row r="65" spans="1:28" ht="17.25" customHeight="1">
      <c r="A65" s="20">
        <f t="shared" si="0"/>
        <v>53</v>
      </c>
      <c r="B65" s="41" t="s">
        <v>218</v>
      </c>
      <c r="C65" s="20" t="s">
        <v>219</v>
      </c>
      <c r="D65" s="39" t="s">
        <v>220</v>
      </c>
      <c r="E65" s="21" t="s">
        <v>226</v>
      </c>
      <c r="F65" s="22" t="s">
        <v>227</v>
      </c>
      <c r="G65" s="23" t="s">
        <v>228</v>
      </c>
      <c r="H65" s="21" t="s">
        <v>229</v>
      </c>
      <c r="I65" s="16">
        <v>8</v>
      </c>
      <c r="J65" s="16">
        <v>6</v>
      </c>
      <c r="K65" s="16"/>
      <c r="L65" s="16"/>
      <c r="M65" s="44">
        <v>6</v>
      </c>
      <c r="N65" s="25">
        <v>6.2</v>
      </c>
      <c r="O65" s="26" t="s">
        <v>98</v>
      </c>
      <c r="P65" s="3"/>
      <c r="Q65" s="3"/>
      <c r="R65" s="3"/>
      <c r="S65" s="3"/>
      <c r="T65" s="3"/>
      <c r="U65" s="3"/>
      <c r="V65" s="3"/>
      <c r="W65" s="3"/>
      <c r="X65" s="3"/>
      <c r="Y65" s="3"/>
      <c r="Z65" s="3"/>
      <c r="AA65" s="3"/>
      <c r="AB65" s="3"/>
    </row>
    <row r="66" spans="1:28" ht="17.25" customHeight="1">
      <c r="A66" s="20">
        <f t="shared" si="0"/>
        <v>54</v>
      </c>
      <c r="B66" s="41" t="s">
        <v>218</v>
      </c>
      <c r="C66" s="20" t="s">
        <v>219</v>
      </c>
      <c r="D66" s="39" t="s">
        <v>220</v>
      </c>
      <c r="E66" s="21" t="s">
        <v>231</v>
      </c>
      <c r="F66" s="22" t="s">
        <v>232</v>
      </c>
      <c r="G66" s="23" t="s">
        <v>233</v>
      </c>
      <c r="H66" s="21" t="s">
        <v>234</v>
      </c>
      <c r="I66" s="16">
        <v>8</v>
      </c>
      <c r="J66" s="16">
        <v>6</v>
      </c>
      <c r="K66" s="16"/>
      <c r="L66" s="16"/>
      <c r="M66" s="44">
        <v>5</v>
      </c>
      <c r="N66" s="25">
        <v>5.5</v>
      </c>
      <c r="O66" s="26" t="s">
        <v>195</v>
      </c>
      <c r="P66" s="3"/>
      <c r="Q66" s="3"/>
      <c r="R66" s="3"/>
      <c r="S66" s="3"/>
      <c r="T66" s="3"/>
      <c r="U66" s="3"/>
      <c r="V66" s="3"/>
      <c r="W66" s="3"/>
      <c r="X66" s="3"/>
      <c r="Y66" s="3"/>
      <c r="Z66" s="3"/>
      <c r="AA66" s="3"/>
      <c r="AB66" s="3"/>
    </row>
    <row r="67" spans="1:28" ht="17.25" customHeight="1">
      <c r="A67" s="20">
        <f t="shared" si="0"/>
        <v>55</v>
      </c>
      <c r="B67" s="41" t="s">
        <v>218</v>
      </c>
      <c r="C67" s="20" t="s">
        <v>219</v>
      </c>
      <c r="D67" s="39">
        <v>13</v>
      </c>
      <c r="E67" s="21" t="s">
        <v>235</v>
      </c>
      <c r="F67" s="22" t="s">
        <v>41</v>
      </c>
      <c r="G67" s="23" t="s">
        <v>21</v>
      </c>
      <c r="H67" s="21" t="s">
        <v>236</v>
      </c>
      <c r="I67" s="16">
        <v>9</v>
      </c>
      <c r="J67" s="16">
        <v>4</v>
      </c>
      <c r="K67" s="16"/>
      <c r="L67" s="16"/>
      <c r="M67" s="44">
        <v>4</v>
      </c>
      <c r="N67" s="25">
        <v>4.5</v>
      </c>
      <c r="O67" s="26" t="s">
        <v>195</v>
      </c>
      <c r="P67" s="3"/>
      <c r="Q67" s="3"/>
      <c r="R67" s="3"/>
      <c r="S67" s="3"/>
      <c r="T67" s="3"/>
      <c r="U67" s="3"/>
      <c r="V67" s="3"/>
      <c r="W67" s="3"/>
      <c r="X67" s="3"/>
      <c r="Y67" s="3"/>
      <c r="Z67" s="3"/>
      <c r="AA67" s="3"/>
      <c r="AB67" s="3"/>
    </row>
    <row r="68" spans="1:28" ht="17.25" customHeight="1">
      <c r="A68" s="20">
        <f t="shared" si="0"/>
        <v>56</v>
      </c>
      <c r="B68" s="41" t="s">
        <v>218</v>
      </c>
      <c r="C68" s="20" t="s">
        <v>219</v>
      </c>
      <c r="D68" s="39">
        <v>13</v>
      </c>
      <c r="E68" s="21" t="s">
        <v>237</v>
      </c>
      <c r="F68" s="22" t="s">
        <v>238</v>
      </c>
      <c r="G68" s="23" t="s">
        <v>239</v>
      </c>
      <c r="H68" s="21" t="s">
        <v>240</v>
      </c>
      <c r="I68" s="16">
        <v>7</v>
      </c>
      <c r="J68" s="16">
        <v>4</v>
      </c>
      <c r="K68" s="16"/>
      <c r="L68" s="16"/>
      <c r="M68" s="44">
        <v>5</v>
      </c>
      <c r="N68" s="25">
        <v>5</v>
      </c>
      <c r="O68" s="26" t="s">
        <v>126</v>
      </c>
      <c r="P68" s="3"/>
      <c r="Q68" s="3"/>
      <c r="R68" s="3"/>
      <c r="S68" s="3"/>
      <c r="T68" s="3"/>
      <c r="U68" s="3"/>
      <c r="V68" s="3"/>
      <c r="W68" s="3"/>
      <c r="X68" s="3"/>
      <c r="Y68" s="3"/>
      <c r="Z68" s="3"/>
      <c r="AA68" s="3"/>
      <c r="AB68" s="3"/>
    </row>
    <row r="69" spans="1:28" ht="17.25" customHeight="1">
      <c r="A69" s="32">
        <f t="shared" si="0"/>
        <v>57</v>
      </c>
      <c r="B69" s="42" t="s">
        <v>218</v>
      </c>
      <c r="C69" s="32" t="s">
        <v>219</v>
      </c>
      <c r="D69" s="46">
        <v>13</v>
      </c>
      <c r="E69" s="33" t="s">
        <v>241</v>
      </c>
      <c r="F69" s="34" t="s">
        <v>242</v>
      </c>
      <c r="G69" s="35" t="s">
        <v>243</v>
      </c>
      <c r="H69" s="33" t="s">
        <v>244</v>
      </c>
      <c r="I69" s="36">
        <v>9</v>
      </c>
      <c r="J69" s="36">
        <v>5</v>
      </c>
      <c r="K69" s="36"/>
      <c r="L69" s="36"/>
      <c r="M69" s="55">
        <v>6</v>
      </c>
      <c r="N69" s="37">
        <v>6.1</v>
      </c>
      <c r="O69" s="38" t="s">
        <v>194</v>
      </c>
      <c r="P69" s="3"/>
      <c r="Q69" s="3"/>
      <c r="R69" s="3"/>
      <c r="S69" s="3"/>
      <c r="T69" s="3"/>
      <c r="U69" s="3"/>
      <c r="V69" s="3"/>
      <c r="W69" s="3"/>
      <c r="X69" s="3"/>
      <c r="Y69" s="3"/>
      <c r="Z69" s="3"/>
      <c r="AA69" s="3"/>
      <c r="AB69" s="3"/>
    </row>
    <row r="71" spans="1:28">
      <c r="M71" s="59" t="s">
        <v>254</v>
      </c>
    </row>
    <row r="72" spans="1:28" ht="18" hidden="1" customHeight="1">
      <c r="B72" s="53" t="s">
        <v>245</v>
      </c>
      <c r="M72" s="53" t="s">
        <v>246</v>
      </c>
    </row>
    <row r="73" spans="1:28" ht="18" hidden="1" customHeight="1">
      <c r="M73" s="53"/>
    </row>
    <row r="74" spans="1:28" ht="18" hidden="1" customHeight="1">
      <c r="M74" s="53"/>
    </row>
    <row r="75" spans="1:28" ht="18" hidden="1" customHeight="1">
      <c r="M75" s="53"/>
    </row>
    <row r="76" spans="1:28" ht="18" hidden="1" customHeight="1">
      <c r="M76" s="53"/>
    </row>
    <row r="77" spans="1:28" ht="18" hidden="1" customHeight="1">
      <c r="M77" s="53"/>
    </row>
    <row r="78" spans="1:28" ht="18" hidden="1" customHeight="1">
      <c r="B78" s="53" t="s">
        <v>248</v>
      </c>
      <c r="M78" s="53" t="s">
        <v>247</v>
      </c>
    </row>
  </sheetData>
  <sheetProtection formatCells="0" formatColumns="0" formatRows="0" insertColumns="0" insertRows="0" insertHyperlinks="0" deleteColumns="0" deleteRows="0" sort="0" autoFilter="0" pivotTables="0"/>
  <mergeCells count="20">
    <mergeCell ref="O11:O12"/>
    <mergeCell ref="J11:J12"/>
    <mergeCell ref="K11:K12"/>
    <mergeCell ref="L11:L12"/>
    <mergeCell ref="A11:A12"/>
    <mergeCell ref="E11:E12"/>
    <mergeCell ref="F11:G12"/>
    <mergeCell ref="H11:H12"/>
    <mergeCell ref="I11:I12"/>
    <mergeCell ref="B11:B12"/>
    <mergeCell ref="C11:C12"/>
    <mergeCell ref="D11:D12"/>
    <mergeCell ref="M11:M12"/>
    <mergeCell ref="N11:N12"/>
    <mergeCell ref="Y5:Z5"/>
    <mergeCell ref="AA5:AB5"/>
    <mergeCell ref="P5:P11"/>
    <mergeCell ref="Q5:T5"/>
    <mergeCell ref="U5:V5"/>
    <mergeCell ref="W5:X5"/>
  </mergeCells>
  <conditionalFormatting sqref="I13:M13 I42:M42 I16:M40 I45:M59">
    <cfRule type="cellIs" dxfId="74" priority="92" operator="greaterThan">
      <formula>10</formula>
    </cfRule>
  </conditionalFormatting>
  <conditionalFormatting sqref="M13 M42 M16:M40 M45:M59">
    <cfRule type="cellIs" dxfId="73" priority="86" operator="greaterThan">
      <formula>10</formula>
    </cfRule>
    <cfRule type="cellIs" dxfId="72" priority="87" operator="greaterThan">
      <formula>10</formula>
    </cfRule>
    <cfRule type="cellIs" dxfId="71" priority="88" operator="greaterThan">
      <formula>10</formula>
    </cfRule>
    <cfRule type="cellIs" dxfId="70" priority="89" operator="greaterThan">
      <formula>10</formula>
    </cfRule>
    <cfRule type="cellIs" dxfId="69" priority="90" operator="greaterThan">
      <formula>10</formula>
    </cfRule>
    <cfRule type="cellIs" dxfId="68" priority="91" operator="greaterThan">
      <formula>10</formula>
    </cfRule>
  </conditionalFormatting>
  <conditionalFormatting sqref="I13:L13 I42:L42 I16:L40 I45:L59">
    <cfRule type="cellIs" dxfId="67" priority="85" operator="greaterThan">
      <formula>10</formula>
    </cfRule>
  </conditionalFormatting>
  <conditionalFormatting sqref="E70:E1048576 E5:E14 E16:E40 E42 E45:E59">
    <cfRule type="duplicateValues" dxfId="66" priority="95"/>
  </conditionalFormatting>
  <conditionalFormatting sqref="E14">
    <cfRule type="duplicateValues" dxfId="65" priority="84"/>
  </conditionalFormatting>
  <conditionalFormatting sqref="I14:M14">
    <cfRule type="cellIs" dxfId="64" priority="75" operator="greaterThan">
      <formula>10</formula>
    </cfRule>
  </conditionalFormatting>
  <conditionalFormatting sqref="M14">
    <cfRule type="cellIs" dxfId="63" priority="69" operator="greaterThan">
      <formula>10</formula>
    </cfRule>
    <cfRule type="cellIs" dxfId="62" priority="70" operator="greaterThan">
      <formula>10</formula>
    </cfRule>
    <cfRule type="cellIs" dxfId="61" priority="71" operator="greaterThan">
      <formula>10</formula>
    </cfRule>
    <cfRule type="cellIs" dxfId="60" priority="72" operator="greaterThan">
      <formula>10</formula>
    </cfRule>
    <cfRule type="cellIs" dxfId="59" priority="73" operator="greaterThan">
      <formula>10</formula>
    </cfRule>
    <cfRule type="cellIs" dxfId="58" priority="74" operator="greaterThan">
      <formula>10</formula>
    </cfRule>
  </conditionalFormatting>
  <conditionalFormatting sqref="I14:L14">
    <cfRule type="cellIs" dxfId="57" priority="68" operator="greaterThan">
      <formula>10</formula>
    </cfRule>
  </conditionalFormatting>
  <conditionalFormatting sqref="E15">
    <cfRule type="duplicateValues" dxfId="56" priority="67"/>
  </conditionalFormatting>
  <conditionalFormatting sqref="E15">
    <cfRule type="duplicateValues" dxfId="55" priority="66"/>
  </conditionalFormatting>
  <conditionalFormatting sqref="I15:M15">
    <cfRule type="cellIs" dxfId="54" priority="65" operator="greaterThan">
      <formula>10</formula>
    </cfRule>
  </conditionalFormatting>
  <conditionalFormatting sqref="M15">
    <cfRule type="cellIs" dxfId="53" priority="59" operator="greaterThan">
      <formula>10</formula>
    </cfRule>
    <cfRule type="cellIs" dxfId="52" priority="60" operator="greaterThan">
      <formula>10</formula>
    </cfRule>
    <cfRule type="cellIs" dxfId="51" priority="61" operator="greaterThan">
      <formula>10</formula>
    </cfRule>
    <cfRule type="cellIs" dxfId="50" priority="62" operator="greaterThan">
      <formula>10</formula>
    </cfRule>
    <cfRule type="cellIs" dxfId="49" priority="63" operator="greaterThan">
      <formula>10</formula>
    </cfRule>
    <cfRule type="cellIs" dxfId="48" priority="64" operator="greaterThan">
      <formula>10</formula>
    </cfRule>
  </conditionalFormatting>
  <conditionalFormatting sqref="I15:L15">
    <cfRule type="cellIs" dxfId="47" priority="58" operator="greaterThan">
      <formula>10</formula>
    </cfRule>
  </conditionalFormatting>
  <conditionalFormatting sqref="H45">
    <cfRule type="duplicateValues" dxfId="46" priority="57"/>
  </conditionalFormatting>
  <conditionalFormatting sqref="M60">
    <cfRule type="cellIs" dxfId="45" priority="55" operator="greaterThan">
      <formula>10</formula>
    </cfRule>
  </conditionalFormatting>
  <conditionalFormatting sqref="M60">
    <cfRule type="cellIs" dxfId="44" priority="49" operator="greaterThan">
      <formula>10</formula>
    </cfRule>
    <cfRule type="cellIs" dxfId="43" priority="50" operator="greaterThan">
      <formula>10</formula>
    </cfRule>
    <cfRule type="cellIs" dxfId="42" priority="51" operator="greaterThan">
      <formula>10</formula>
    </cfRule>
    <cfRule type="cellIs" dxfId="41" priority="52" operator="greaterThan">
      <formula>10</formula>
    </cfRule>
    <cfRule type="cellIs" dxfId="40" priority="53" operator="greaterThan">
      <formula>10</formula>
    </cfRule>
    <cfRule type="cellIs" dxfId="39" priority="54" operator="greaterThan">
      <formula>10</formula>
    </cfRule>
  </conditionalFormatting>
  <conditionalFormatting sqref="I60:L60">
    <cfRule type="cellIs" dxfId="38" priority="46" operator="greaterThan">
      <formula>10</formula>
    </cfRule>
  </conditionalFormatting>
  <conditionalFormatting sqref="E60">
    <cfRule type="duplicateValues" dxfId="37" priority="56"/>
  </conditionalFormatting>
  <conditionalFormatting sqref="I60:L60">
    <cfRule type="cellIs" dxfId="36" priority="47" operator="greaterThan">
      <formula>10</formula>
    </cfRule>
  </conditionalFormatting>
  <conditionalFormatting sqref="I41:M41">
    <cfRule type="cellIs" dxfId="35" priority="44" operator="greaterThan">
      <formula>10</formula>
    </cfRule>
  </conditionalFormatting>
  <conditionalFormatting sqref="M41">
    <cfRule type="cellIs" dxfId="34" priority="38" operator="greaterThan">
      <formula>10</formula>
    </cfRule>
    <cfRule type="cellIs" dxfId="33" priority="39" operator="greaterThan">
      <formula>10</formula>
    </cfRule>
    <cfRule type="cellIs" dxfId="32" priority="40" operator="greaterThan">
      <formula>10</formula>
    </cfRule>
    <cfRule type="cellIs" dxfId="31" priority="41" operator="greaterThan">
      <formula>10</formula>
    </cfRule>
    <cfRule type="cellIs" dxfId="30" priority="42" operator="greaterThan">
      <formula>10</formula>
    </cfRule>
    <cfRule type="cellIs" dxfId="29" priority="43" operator="greaterThan">
      <formula>10</formula>
    </cfRule>
  </conditionalFormatting>
  <conditionalFormatting sqref="I41:L41">
    <cfRule type="cellIs" dxfId="28" priority="37" operator="greaterThan">
      <formula>10</formula>
    </cfRule>
  </conditionalFormatting>
  <conditionalFormatting sqref="E41">
    <cfRule type="duplicateValues" dxfId="27" priority="45"/>
  </conditionalFormatting>
  <conditionalFormatting sqref="I43:M43">
    <cfRule type="cellIs" dxfId="26" priority="35" operator="greaterThan">
      <formula>10</formula>
    </cfRule>
  </conditionalFormatting>
  <conditionalFormatting sqref="M43">
    <cfRule type="cellIs" dxfId="25" priority="29" operator="greaterThan">
      <formula>10</formula>
    </cfRule>
    <cfRule type="cellIs" dxfId="24" priority="30" operator="greaterThan">
      <formula>10</formula>
    </cfRule>
    <cfRule type="cellIs" dxfId="23" priority="31" operator="greaterThan">
      <formula>10</formula>
    </cfRule>
    <cfRule type="cellIs" dxfId="22" priority="32" operator="greaterThan">
      <formula>10</formula>
    </cfRule>
    <cfRule type="cellIs" dxfId="21" priority="33" operator="greaterThan">
      <formula>10</formula>
    </cfRule>
    <cfRule type="cellIs" dxfId="20" priority="34" operator="greaterThan">
      <formula>10</formula>
    </cfRule>
  </conditionalFormatting>
  <conditionalFormatting sqref="I43:L43">
    <cfRule type="cellIs" dxfId="19" priority="28" operator="greaterThan">
      <formula>10</formula>
    </cfRule>
  </conditionalFormatting>
  <conditionalFormatting sqref="E43">
    <cfRule type="duplicateValues" dxfId="18" priority="36"/>
  </conditionalFormatting>
  <conditionalFormatting sqref="I44:M44">
    <cfRule type="cellIs" dxfId="17" priority="26" operator="greaterThan">
      <formula>10</formula>
    </cfRule>
  </conditionalFormatting>
  <conditionalFormatting sqref="M44">
    <cfRule type="cellIs" dxfId="16" priority="20" operator="greaterThan">
      <formula>10</formula>
    </cfRule>
    <cfRule type="cellIs" dxfId="15" priority="21" operator="greaterThan">
      <formula>10</formula>
    </cfRule>
    <cfRule type="cellIs" dxfId="14" priority="22" operator="greaterThan">
      <formula>10</formula>
    </cfRule>
    <cfRule type="cellIs" dxfId="13" priority="23" operator="greaterThan">
      <formula>10</formula>
    </cfRule>
    <cfRule type="cellIs" dxfId="12" priority="24" operator="greaterThan">
      <formula>10</formula>
    </cfRule>
    <cfRule type="cellIs" dxfId="11" priority="25" operator="greaterThan">
      <formula>10</formula>
    </cfRule>
  </conditionalFormatting>
  <conditionalFormatting sqref="I44:L44">
    <cfRule type="cellIs" dxfId="10" priority="19" operator="greaterThan">
      <formula>10</formula>
    </cfRule>
  </conditionalFormatting>
  <conditionalFormatting sqref="E44">
    <cfRule type="duplicateValues" dxfId="9" priority="27"/>
  </conditionalFormatting>
  <conditionalFormatting sqref="I61:M69">
    <cfRule type="cellIs" dxfId="8" priority="8" operator="greaterThan">
      <formula>10</formula>
    </cfRule>
  </conditionalFormatting>
  <conditionalFormatting sqref="M61:M69">
    <cfRule type="cellIs" dxfId="7" priority="2" operator="greaterThan">
      <formula>10</formula>
    </cfRule>
    <cfRule type="cellIs" dxfId="6" priority="3" operator="greaterThan">
      <formula>10</formula>
    </cfRule>
    <cfRule type="cellIs" dxfId="5" priority="4" operator="greaterThan">
      <formula>10</formula>
    </cfRule>
    <cfRule type="cellIs" dxfId="4" priority="5" operator="greaterThan">
      <formula>10</formula>
    </cfRule>
    <cfRule type="cellIs" dxfId="3" priority="6" operator="greaterThan">
      <formula>10</formula>
    </cfRule>
    <cfRule type="cellIs" dxfId="2" priority="7" operator="greaterThan">
      <formula>10</formula>
    </cfRule>
  </conditionalFormatting>
  <conditionalFormatting sqref="I61:L69">
    <cfRule type="cellIs" dxfId="1" priority="1" operator="greaterThan">
      <formula>10</formula>
    </cfRule>
  </conditionalFormatting>
  <conditionalFormatting sqref="E61:E69">
    <cfRule type="duplicateValues" dxfId="0" priority="9"/>
  </conditionalFormatting>
  <dataValidations count="2">
    <dataValidation type="decimal" allowBlank="1" showInputMessage="1" showErrorMessage="1" sqref="I13:L61">
      <formula1>0</formula1>
      <formula2>10</formula2>
    </dataValidation>
    <dataValidation allowBlank="1" showInputMessage="1" showErrorMessage="1" errorTitle="Không xóa dữ liệu" error="Không xóa dữ liệu" prompt="Không xóa dữ liệu" sqref="P5:AB12"/>
  </dataValidations>
  <pageMargins left="0.17" right="3.9370078740157501E-2" top="0.23622047244094499" bottom="0.35433070866141703" header="0.15748031496063" footer="0.118110236220472"/>
  <pageSetup paperSize="9" scale="95" orientation="landscape" r:id="rId1"/>
  <headerFooter alignWithMargins="0">
    <oddFooter>&amp;R&amp;"Times New Roman,Italic"&amp;11Trang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Marketing dựa trên tri thức</vt:lpstr>
      <vt:lpstr>'Marketing dựa trên tri thức'!Print_Titles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HanhTM</dc:creator>
  <cp:lastModifiedBy>GhostBTT</cp:lastModifiedBy>
  <cp:lastPrinted>2020-04-09T04:34:34Z</cp:lastPrinted>
  <dcterms:created xsi:type="dcterms:W3CDTF">2020-03-27T11:15:12Z</dcterms:created>
  <dcterms:modified xsi:type="dcterms:W3CDTF">2020-04-09T05:11:41Z</dcterms:modified>
</cp:coreProperties>
</file>