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ownloads\"/>
    </mc:Choice>
  </mc:AlternateContent>
  <bookViews>
    <workbookView xWindow="0" yWindow="0" windowWidth="20490" windowHeight="7755" tabRatio="733" firstSheet="1" activeTab="1"/>
  </bookViews>
  <sheets>
    <sheet name="EDPT" sheetId="20" state="hidden" r:id="rId1"/>
    <sheet name="TTDPT" sheetId="17" r:id="rId2"/>
    <sheet name="TKDPT" sheetId="16" r:id="rId3"/>
    <sheet name="PTDPT" sheetId="15" r:id="rId4"/>
    <sheet name="XLTH" sheetId="14" r:id="rId5"/>
    <sheet name="DTMT" sheetId="10" r:id="rId6"/>
    <sheet name="ECNTT" sheetId="19" r:id="rId7"/>
    <sheet name="HTTT" sheetId="12" r:id="rId8"/>
    <sheet name="CNPM" sheetId="13" r:id="rId9"/>
    <sheet name="ATTT" sheetId="11" r:id="rId10"/>
    <sheet name="DTTT" sheetId="9" r:id="rId11"/>
    <sheet name="L17VT" sheetId="22" r:id="rId12"/>
    <sheet name="Khoi KThuat" sheetId="18" state="hidden" r:id="rId13"/>
    <sheet name="QT" sheetId="5" state="hidden" r:id="rId14"/>
    <sheet name="TMDT" sheetId="7" state="hidden" r:id="rId15"/>
    <sheet name="MR" sheetId="6" state="hidden" r:id="rId16"/>
    <sheet name="KT" sheetId="1" state="hidden" r:id="rId17"/>
    <sheet name="Khoi KTe" sheetId="8" state="hidden" r:id="rId18"/>
  </sheets>
  <definedNames>
    <definedName name="_xlnm._FilterDatabase" localSheetId="9" hidden="1">ATTT!$A$5:$P$178</definedName>
    <definedName name="_xlnm._FilterDatabase" localSheetId="8" hidden="1">CNPM!$A$5:$Q$260</definedName>
    <definedName name="_xlnm._FilterDatabase" localSheetId="5" hidden="1">DTMT!$A$5:$P$99</definedName>
    <definedName name="_xlnm._FilterDatabase" localSheetId="10" hidden="1">DTTT!$A$5:$P$403</definedName>
    <definedName name="_xlnm._FilterDatabase" localSheetId="6" hidden="1">ECNTT!$A$5:$N$81</definedName>
    <definedName name="_xlnm._FilterDatabase" localSheetId="0" hidden="1">EDPT!$A$4:$BK$143</definedName>
    <definedName name="_xlnm._FilterDatabase" localSheetId="7" hidden="1">HTTT!$A$5:$P$286</definedName>
    <definedName name="_xlnm._FilterDatabase" localSheetId="16" hidden="1">KT!$A$4:$BK$143</definedName>
    <definedName name="_xlnm._FilterDatabase" localSheetId="15" hidden="1">MR!$A$4:$L$124</definedName>
    <definedName name="_xlnm._FilterDatabase" localSheetId="3" hidden="1">PTDPT!$A$5:$N$67</definedName>
    <definedName name="_xlnm._FilterDatabase" localSheetId="13" hidden="1">QT!$A$4:$L$4</definedName>
    <definedName name="_xlnm._FilterDatabase" localSheetId="2" hidden="1">TKDPT!$A$5:$P$168</definedName>
    <definedName name="_xlnm._FilterDatabase" localSheetId="14" hidden="1">TMDT!$A$4:$BM$80</definedName>
    <definedName name="_xlnm._FilterDatabase" localSheetId="1" hidden="1">TTDPT!$A$5:$Q$81</definedName>
    <definedName name="_xlnm._FilterDatabase" localSheetId="4" hidden="1">XLTH!$A$5:$Q$101</definedName>
    <definedName name="_xlnm.Print_Titles" localSheetId="9">ATTT!$A:$D,ATTT!$3:$4</definedName>
    <definedName name="_xlnm.Print_Titles" localSheetId="8">CNPM!$A:$D,CNPM!$3:$4</definedName>
    <definedName name="_xlnm.Print_Titles" localSheetId="5">DTMT!$A:$D,DTMT!$3:$4</definedName>
    <definedName name="_xlnm.Print_Titles" localSheetId="10">DTTT!$A:$D,DTTT!$3:$4</definedName>
    <definedName name="_xlnm.Print_Titles" localSheetId="6">ECNTT!$A:$D,ECNTT!$3:$4</definedName>
    <definedName name="_xlnm.Print_Titles" localSheetId="0">EDPT!$A:$D,EDPT!$3:$4</definedName>
    <definedName name="_xlnm.Print_Titles" localSheetId="7">HTTT!$A:$D,HTTT!$3:$4</definedName>
    <definedName name="_xlnm.Print_Titles" localSheetId="12">'Khoi KThuat'!$2:$2</definedName>
    <definedName name="_xlnm.Print_Titles" localSheetId="16">KT!$A:$D,KT!$3:$4</definedName>
    <definedName name="_xlnm.Print_Titles" localSheetId="3">PTDPT!$A:$D,PTDPT!$3:$4</definedName>
    <definedName name="_xlnm.Print_Titles" localSheetId="2">TKDPT!$A:$D,TKDPT!$3:$4</definedName>
    <definedName name="_xlnm.Print_Titles" localSheetId="1">TTDPT!$A:$D,TTDPT!$3:$4</definedName>
    <definedName name="_xlnm.Print_Titles" localSheetId="4">XLTH!$A:$D,XLTH!$3:$4</definedName>
  </definedNames>
  <calcPr calcId="152511" concurrentCalc="0"/>
</workbook>
</file>

<file path=xl/calcChain.xml><?xml version="1.0" encoding="utf-8"?>
<calcChain xmlns="http://schemas.openxmlformats.org/spreadsheetml/2006/main">
  <c r="B8" i="18" l="1"/>
  <c r="C8" i="18"/>
  <c r="D8" i="18"/>
  <c r="K56" i="18"/>
  <c r="J56" i="18"/>
  <c r="I56" i="18"/>
  <c r="H56" i="18"/>
  <c r="G56" i="18"/>
  <c r="F56" i="18"/>
  <c r="E56" i="18"/>
  <c r="D56" i="18"/>
  <c r="C56" i="18"/>
  <c r="B56" i="18"/>
  <c r="K54" i="18"/>
  <c r="J54" i="18"/>
  <c r="I54" i="18"/>
  <c r="H54" i="18"/>
  <c r="G54" i="18"/>
  <c r="F54" i="18"/>
  <c r="E54" i="18"/>
  <c r="E49" i="18"/>
  <c r="D54" i="18"/>
  <c r="C54" i="18"/>
  <c r="B54" i="18"/>
  <c r="K53" i="18"/>
  <c r="J53" i="18"/>
  <c r="I53" i="18"/>
  <c r="H53" i="18"/>
  <c r="H55" i="18"/>
  <c r="G53" i="18"/>
  <c r="G55" i="18"/>
  <c r="F53" i="18"/>
  <c r="E53" i="18"/>
  <c r="D53" i="18"/>
  <c r="D55" i="18"/>
  <c r="C53" i="18"/>
  <c r="B53" i="18"/>
  <c r="K61" i="18"/>
  <c r="J61" i="18"/>
  <c r="I61" i="18"/>
  <c r="H61" i="18"/>
  <c r="G61" i="18"/>
  <c r="F61" i="18"/>
  <c r="E61" i="18"/>
  <c r="E51" i="18"/>
  <c r="D61" i="18"/>
  <c r="C61" i="18"/>
  <c r="B61" i="18"/>
  <c r="K59" i="18"/>
  <c r="K60" i="18"/>
  <c r="J59" i="18"/>
  <c r="I59" i="18"/>
  <c r="H59" i="18"/>
  <c r="G59" i="18"/>
  <c r="G49" i="18"/>
  <c r="F59" i="18"/>
  <c r="E59" i="18"/>
  <c r="D59" i="18"/>
  <c r="C59" i="18"/>
  <c r="B59" i="18"/>
  <c r="K58" i="18"/>
  <c r="J58" i="18"/>
  <c r="I58" i="18"/>
  <c r="I60" i="18"/>
  <c r="H58" i="18"/>
  <c r="G58" i="18"/>
  <c r="F58" i="18"/>
  <c r="E58" i="18"/>
  <c r="E60" i="18"/>
  <c r="D58" i="18"/>
  <c r="C58" i="18"/>
  <c r="B58" i="18"/>
  <c r="K66" i="18"/>
  <c r="J66" i="18"/>
  <c r="I66" i="18"/>
  <c r="H66" i="18"/>
  <c r="G66" i="18"/>
  <c r="F66" i="18"/>
  <c r="E66" i="18"/>
  <c r="D66" i="18"/>
  <c r="C66" i="18"/>
  <c r="B66" i="18"/>
  <c r="K64" i="18"/>
  <c r="J64" i="18"/>
  <c r="I64" i="18"/>
  <c r="I65" i="18"/>
  <c r="H64" i="18"/>
  <c r="G64" i="18"/>
  <c r="F64" i="18"/>
  <c r="E64" i="18"/>
  <c r="E65" i="18"/>
  <c r="D64" i="18"/>
  <c r="C64" i="18"/>
  <c r="B64" i="18"/>
  <c r="K63" i="18"/>
  <c r="K65" i="18"/>
  <c r="J63" i="18"/>
  <c r="I63" i="18"/>
  <c r="H63" i="18"/>
  <c r="H65" i="18"/>
  <c r="G63" i="18"/>
  <c r="G65" i="18"/>
  <c r="F63" i="18"/>
  <c r="E63" i="18"/>
  <c r="D63" i="18"/>
  <c r="D65" i="18"/>
  <c r="C63" i="18"/>
  <c r="L63" i="18"/>
  <c r="B63" i="18"/>
  <c r="K71" i="18"/>
  <c r="J71" i="18"/>
  <c r="I71" i="18"/>
  <c r="H71" i="18"/>
  <c r="G71" i="18"/>
  <c r="F71" i="18"/>
  <c r="F51" i="18"/>
  <c r="E71" i="18"/>
  <c r="D71" i="18"/>
  <c r="C71" i="18"/>
  <c r="B71" i="18"/>
  <c r="K69" i="18"/>
  <c r="J69" i="18"/>
  <c r="I69" i="18"/>
  <c r="H69" i="18"/>
  <c r="G69" i="18"/>
  <c r="F69" i="18"/>
  <c r="E69" i="18"/>
  <c r="D69" i="18"/>
  <c r="C69" i="18"/>
  <c r="B69" i="18"/>
  <c r="K68" i="18"/>
  <c r="K70" i="18"/>
  <c r="J68" i="18"/>
  <c r="I68" i="18"/>
  <c r="I70" i="18"/>
  <c r="H68" i="18"/>
  <c r="G68" i="18"/>
  <c r="G70" i="18"/>
  <c r="F68" i="18"/>
  <c r="F70" i="18"/>
  <c r="E68" i="18"/>
  <c r="D68" i="18"/>
  <c r="D70" i="18"/>
  <c r="D50" i="18"/>
  <c r="C68" i="18"/>
  <c r="B68" i="18"/>
  <c r="K31" i="18"/>
  <c r="J31" i="18"/>
  <c r="I31" i="18"/>
  <c r="H31" i="18"/>
  <c r="G31" i="18"/>
  <c r="F31" i="18"/>
  <c r="E31" i="18"/>
  <c r="D31" i="18"/>
  <c r="C31" i="18"/>
  <c r="B31" i="18"/>
  <c r="K29" i="18"/>
  <c r="J29" i="18"/>
  <c r="I29" i="18"/>
  <c r="I14" i="18"/>
  <c r="H29" i="18"/>
  <c r="G29" i="18"/>
  <c r="F29" i="18"/>
  <c r="E29" i="18"/>
  <c r="D29" i="18"/>
  <c r="C29" i="18"/>
  <c r="B29" i="18"/>
  <c r="L29" i="18"/>
  <c r="K28" i="18"/>
  <c r="J28" i="18"/>
  <c r="J30" i="18"/>
  <c r="I28" i="18"/>
  <c r="I30" i="18"/>
  <c r="H28" i="18"/>
  <c r="G28" i="18"/>
  <c r="G30" i="18"/>
  <c r="F28" i="18"/>
  <c r="F30" i="18"/>
  <c r="E28" i="18"/>
  <c r="D28" i="18"/>
  <c r="D13" i="18"/>
  <c r="C28" i="18"/>
  <c r="B28" i="18"/>
  <c r="K46" i="18"/>
  <c r="K36" i="18"/>
  <c r="J46" i="18"/>
  <c r="J36" i="18"/>
  <c r="I46" i="18"/>
  <c r="H46" i="18"/>
  <c r="G46" i="18"/>
  <c r="F46" i="18"/>
  <c r="F36" i="18"/>
  <c r="E46" i="18"/>
  <c r="D46" i="18"/>
  <c r="C46" i="18"/>
  <c r="B46" i="18"/>
  <c r="K44" i="18"/>
  <c r="J44" i="18"/>
  <c r="I44" i="18"/>
  <c r="I45" i="18"/>
  <c r="H44" i="18"/>
  <c r="H34" i="18"/>
  <c r="G44" i="18"/>
  <c r="F44" i="18"/>
  <c r="E44" i="18"/>
  <c r="D44" i="18"/>
  <c r="D45" i="18"/>
  <c r="C44" i="18"/>
  <c r="B44" i="18"/>
  <c r="K43" i="18"/>
  <c r="J43" i="18"/>
  <c r="J45" i="18"/>
  <c r="I43" i="18"/>
  <c r="H43" i="18"/>
  <c r="G43" i="18"/>
  <c r="F43" i="18"/>
  <c r="F33" i="18"/>
  <c r="E43" i="18"/>
  <c r="D43" i="18"/>
  <c r="C43" i="18"/>
  <c r="C33" i="18"/>
  <c r="B43" i="18"/>
  <c r="K41" i="18"/>
  <c r="J41" i="18"/>
  <c r="I41" i="18"/>
  <c r="H41" i="18"/>
  <c r="H36" i="18"/>
  <c r="G41" i="18"/>
  <c r="F41" i="18"/>
  <c r="E41" i="18"/>
  <c r="D41" i="18"/>
  <c r="D36" i="18"/>
  <c r="C41" i="18"/>
  <c r="B41" i="18"/>
  <c r="K39" i="18"/>
  <c r="K34" i="18"/>
  <c r="J39" i="18"/>
  <c r="J34" i="18"/>
  <c r="I39" i="18"/>
  <c r="H39" i="18"/>
  <c r="G39" i="18"/>
  <c r="F39" i="18"/>
  <c r="E39" i="18"/>
  <c r="D39" i="18"/>
  <c r="C39" i="18"/>
  <c r="B39" i="18"/>
  <c r="B40" i="18"/>
  <c r="K38" i="18"/>
  <c r="J38" i="18"/>
  <c r="I38" i="18"/>
  <c r="I40" i="18"/>
  <c r="H38" i="18"/>
  <c r="H40" i="18"/>
  <c r="G38" i="18"/>
  <c r="F38" i="18"/>
  <c r="E38" i="18"/>
  <c r="D38" i="18"/>
  <c r="D40" i="18"/>
  <c r="D35" i="18"/>
  <c r="C38" i="18"/>
  <c r="B38" i="18"/>
  <c r="K26" i="18"/>
  <c r="J26" i="18"/>
  <c r="I26" i="18"/>
  <c r="H26" i="18"/>
  <c r="G26" i="18"/>
  <c r="F26" i="18"/>
  <c r="F16" i="18"/>
  <c r="E26" i="18"/>
  <c r="D26" i="18"/>
  <c r="C26" i="18"/>
  <c r="B26" i="18"/>
  <c r="K24" i="18"/>
  <c r="J24" i="18"/>
  <c r="I24" i="18"/>
  <c r="I25" i="18"/>
  <c r="H24" i="18"/>
  <c r="H25" i="18"/>
  <c r="G24" i="18"/>
  <c r="F24" i="18"/>
  <c r="E24" i="18"/>
  <c r="E14" i="18"/>
  <c r="D24" i="18"/>
  <c r="D25" i="18"/>
  <c r="D15" i="18"/>
  <c r="C24" i="18"/>
  <c r="B24" i="18"/>
  <c r="K23" i="18"/>
  <c r="J23" i="18"/>
  <c r="I23" i="18"/>
  <c r="H23" i="18"/>
  <c r="G23" i="18"/>
  <c r="F23" i="18"/>
  <c r="F13" i="18"/>
  <c r="E23" i="18"/>
  <c r="D23" i="18"/>
  <c r="C23" i="18"/>
  <c r="B23" i="18"/>
  <c r="B13" i="18"/>
  <c r="K21" i="18"/>
  <c r="J21" i="18"/>
  <c r="I21" i="18"/>
  <c r="H21" i="18"/>
  <c r="H16" i="18"/>
  <c r="G21" i="18"/>
  <c r="F21" i="18"/>
  <c r="E21" i="18"/>
  <c r="D21" i="18"/>
  <c r="D16" i="18"/>
  <c r="C21" i="18"/>
  <c r="B21" i="18"/>
  <c r="K19" i="18"/>
  <c r="J19" i="18"/>
  <c r="I19" i="18"/>
  <c r="H19" i="18"/>
  <c r="G19" i="18"/>
  <c r="F19" i="18"/>
  <c r="F20" i="18"/>
  <c r="F15" i="18"/>
  <c r="E19" i="18"/>
  <c r="D19" i="18"/>
  <c r="C19" i="18"/>
  <c r="B19" i="18"/>
  <c r="K18" i="18"/>
  <c r="K13" i="18"/>
  <c r="J18" i="18"/>
  <c r="J20" i="18"/>
  <c r="J15" i="18"/>
  <c r="I18" i="18"/>
  <c r="H18" i="18"/>
  <c r="G18" i="18"/>
  <c r="G20" i="18"/>
  <c r="F18" i="18"/>
  <c r="E18" i="18"/>
  <c r="E13" i="18"/>
  <c r="D18" i="18"/>
  <c r="C18" i="18"/>
  <c r="B18" i="18"/>
  <c r="K11" i="18"/>
  <c r="J11" i="18"/>
  <c r="I11" i="18"/>
  <c r="H11" i="18"/>
  <c r="G11" i="18"/>
  <c r="F11" i="18"/>
  <c r="E11" i="18"/>
  <c r="D11" i="18"/>
  <c r="C11" i="18"/>
  <c r="B11" i="18"/>
  <c r="K9" i="18"/>
  <c r="J9" i="18"/>
  <c r="I9" i="18"/>
  <c r="H9" i="18"/>
  <c r="G9" i="18"/>
  <c r="G10" i="18"/>
  <c r="F9" i="18"/>
  <c r="E9" i="18"/>
  <c r="D9" i="18"/>
  <c r="C9" i="18"/>
  <c r="C10" i="18"/>
  <c r="L10" i="18"/>
  <c r="J12" i="18"/>
  <c r="B9" i="18"/>
  <c r="K8" i="18"/>
  <c r="J8" i="18"/>
  <c r="I8" i="18"/>
  <c r="H8" i="18"/>
  <c r="G8" i="18"/>
  <c r="F8" i="18"/>
  <c r="E8" i="18"/>
  <c r="E10" i="18"/>
  <c r="K6" i="18"/>
  <c r="J6" i="18"/>
  <c r="I6" i="18"/>
  <c r="H6" i="18"/>
  <c r="G6" i="18"/>
  <c r="F6" i="18"/>
  <c r="E6" i="18"/>
  <c r="D6" i="18"/>
  <c r="C6" i="18"/>
  <c r="B6" i="18"/>
  <c r="K4" i="18"/>
  <c r="J4" i="18"/>
  <c r="I4" i="18"/>
  <c r="H4" i="18"/>
  <c r="H5" i="18"/>
  <c r="G4" i="18"/>
  <c r="G5" i="18"/>
  <c r="F4" i="18"/>
  <c r="E4" i="18"/>
  <c r="E5" i="18"/>
  <c r="D4" i="18"/>
  <c r="C4" i="18"/>
  <c r="C5" i="18"/>
  <c r="B4" i="18"/>
  <c r="K3" i="18"/>
  <c r="J3" i="18"/>
  <c r="I3" i="18"/>
  <c r="H3" i="18"/>
  <c r="G3" i="18"/>
  <c r="F3" i="18"/>
  <c r="E3" i="18"/>
  <c r="D3" i="18"/>
  <c r="D5" i="18"/>
  <c r="C3" i="18"/>
  <c r="B3" i="18"/>
  <c r="M14" i="8"/>
  <c r="K27" i="8"/>
  <c r="J27" i="8"/>
  <c r="I27" i="8"/>
  <c r="I17" i="8"/>
  <c r="H27" i="8"/>
  <c r="G27" i="8"/>
  <c r="F27" i="8"/>
  <c r="E27" i="8"/>
  <c r="E17" i="8"/>
  <c r="D27" i="8"/>
  <c r="C27" i="8"/>
  <c r="B27" i="8"/>
  <c r="K25" i="8"/>
  <c r="K15" i="8"/>
  <c r="J25" i="8"/>
  <c r="I25" i="8"/>
  <c r="H25" i="8"/>
  <c r="G25" i="8"/>
  <c r="G26" i="8"/>
  <c r="F25" i="8"/>
  <c r="F26" i="8"/>
  <c r="E25" i="8"/>
  <c r="D25" i="8"/>
  <c r="D26" i="8"/>
  <c r="C25" i="8"/>
  <c r="B25" i="8"/>
  <c r="K24" i="8"/>
  <c r="K26" i="8"/>
  <c r="J24" i="8"/>
  <c r="J26" i="8"/>
  <c r="I24" i="8"/>
  <c r="H24" i="8"/>
  <c r="H26" i="8"/>
  <c r="G24" i="8"/>
  <c r="F24" i="8"/>
  <c r="E24" i="8"/>
  <c r="D24" i="8"/>
  <c r="C24" i="8"/>
  <c r="C26" i="8"/>
  <c r="B24" i="8"/>
  <c r="B26" i="8"/>
  <c r="K22" i="8"/>
  <c r="K17" i="8"/>
  <c r="J22" i="8"/>
  <c r="J17" i="8"/>
  <c r="I22" i="8"/>
  <c r="H22" i="8"/>
  <c r="H17" i="8"/>
  <c r="G22" i="8"/>
  <c r="G17" i="8"/>
  <c r="F22" i="8"/>
  <c r="F17" i="8"/>
  <c r="E22" i="8"/>
  <c r="D22" i="8"/>
  <c r="D17" i="8"/>
  <c r="C22" i="8"/>
  <c r="C17" i="8"/>
  <c r="B22" i="8"/>
  <c r="B17" i="8"/>
  <c r="K20" i="8"/>
  <c r="J20" i="8"/>
  <c r="J15" i="8"/>
  <c r="I20" i="8"/>
  <c r="I15" i="8"/>
  <c r="H20" i="8"/>
  <c r="H15" i="8"/>
  <c r="G20" i="8"/>
  <c r="F20" i="8"/>
  <c r="F15" i="8"/>
  <c r="E20" i="8"/>
  <c r="E15" i="8"/>
  <c r="D20" i="8"/>
  <c r="D15" i="8"/>
  <c r="C20" i="8"/>
  <c r="C15" i="8"/>
  <c r="B20" i="8"/>
  <c r="B15" i="8"/>
  <c r="K19" i="8"/>
  <c r="K14" i="8"/>
  <c r="J19" i="8"/>
  <c r="J21" i="8"/>
  <c r="J16" i="8"/>
  <c r="J14" i="8"/>
  <c r="I19" i="8"/>
  <c r="I14" i="8"/>
  <c r="H19" i="8"/>
  <c r="G19" i="8"/>
  <c r="G14" i="8"/>
  <c r="F19" i="8"/>
  <c r="F21" i="8"/>
  <c r="F16" i="8"/>
  <c r="E19" i="8"/>
  <c r="D19" i="8"/>
  <c r="D14" i="8"/>
  <c r="C19" i="8"/>
  <c r="B19" i="8"/>
  <c r="L19" i="8"/>
  <c r="K12" i="8"/>
  <c r="J12" i="8"/>
  <c r="I12" i="8"/>
  <c r="H12" i="8"/>
  <c r="G12" i="8"/>
  <c r="F12" i="8"/>
  <c r="E12" i="8"/>
  <c r="D12" i="8"/>
  <c r="C12" i="8"/>
  <c r="B12" i="8"/>
  <c r="K10" i="8"/>
  <c r="J10" i="8"/>
  <c r="I10" i="8"/>
  <c r="H10" i="8"/>
  <c r="G10" i="8"/>
  <c r="F10" i="8"/>
  <c r="E10" i="8"/>
  <c r="D10" i="8"/>
  <c r="C10" i="8"/>
  <c r="B10" i="8"/>
  <c r="L10" i="8"/>
  <c r="K9" i="8"/>
  <c r="K11" i="8"/>
  <c r="J9" i="8"/>
  <c r="J11" i="8"/>
  <c r="I9" i="8"/>
  <c r="I11" i="8"/>
  <c r="H9" i="8"/>
  <c r="G9" i="8"/>
  <c r="G11" i="8"/>
  <c r="F9" i="8"/>
  <c r="F11" i="8"/>
  <c r="E9" i="8"/>
  <c r="E11" i="8"/>
  <c r="D9" i="8"/>
  <c r="D11" i="8"/>
  <c r="C9" i="8"/>
  <c r="L9" i="8"/>
  <c r="B9" i="8"/>
  <c r="L25" i="8"/>
  <c r="J7" i="8"/>
  <c r="I7" i="8"/>
  <c r="H7" i="8"/>
  <c r="G7" i="8"/>
  <c r="F7" i="8"/>
  <c r="E7" i="8"/>
  <c r="D7" i="8"/>
  <c r="C7" i="8"/>
  <c r="K7" i="8"/>
  <c r="B7" i="8"/>
  <c r="K5" i="8"/>
  <c r="J5" i="8"/>
  <c r="J6" i="8"/>
  <c r="I5" i="8"/>
  <c r="H5" i="8"/>
  <c r="G5" i="8"/>
  <c r="G6" i="8"/>
  <c r="F5" i="8"/>
  <c r="E5" i="8"/>
  <c r="D5" i="8"/>
  <c r="C5" i="8"/>
  <c r="C6" i="8"/>
  <c r="B5" i="8"/>
  <c r="I26" i="8"/>
  <c r="L24" i="8"/>
  <c r="B4" i="8"/>
  <c r="K4" i="8"/>
  <c r="K6" i="8"/>
  <c r="J4" i="8"/>
  <c r="I4" i="8"/>
  <c r="H4" i="8"/>
  <c r="H6" i="8"/>
  <c r="G4" i="8"/>
  <c r="F4" i="8"/>
  <c r="F6" i="8"/>
  <c r="E4" i="8"/>
  <c r="D4" i="8"/>
  <c r="D6" i="8"/>
  <c r="C4" i="8"/>
  <c r="F14" i="8"/>
  <c r="H14" i="8"/>
  <c r="C70" i="18"/>
  <c r="E70" i="18"/>
  <c r="J70" i="18"/>
  <c r="B70" i="18"/>
  <c r="L70" i="18"/>
  <c r="L68" i="18"/>
  <c r="I72" i="18"/>
  <c r="L20" i="8"/>
  <c r="L15" i="8"/>
  <c r="C14" i="8"/>
  <c r="H21" i="8"/>
  <c r="H16" i="8"/>
  <c r="L26" i="8"/>
  <c r="B11" i="8"/>
  <c r="G21" i="8"/>
  <c r="E21" i="8"/>
  <c r="B21" i="8"/>
  <c r="B16" i="8"/>
  <c r="L14" i="8"/>
  <c r="B14" i="8"/>
  <c r="K21" i="8"/>
  <c r="K16" i="8"/>
  <c r="D21" i="8"/>
  <c r="C21" i="8"/>
  <c r="C16" i="8"/>
  <c r="I21" i="8"/>
  <c r="I16" i="8"/>
  <c r="I28" i="8"/>
  <c r="G28" i="8"/>
  <c r="C28" i="8"/>
  <c r="D28" i="8"/>
  <c r="L21" i="8"/>
  <c r="E23" i="8"/>
  <c r="J23" i="8"/>
  <c r="B20" i="18"/>
  <c r="D20" i="18"/>
  <c r="H20" i="18"/>
  <c r="I33" i="18"/>
  <c r="E40" i="18"/>
  <c r="G40" i="18"/>
  <c r="K40" i="18"/>
  <c r="G36" i="18"/>
  <c r="C25" i="18"/>
  <c r="D30" i="18"/>
  <c r="H30" i="18"/>
  <c r="F25" i="18"/>
  <c r="L24" i="18"/>
  <c r="L39" i="18"/>
  <c r="L34" i="18"/>
  <c r="C34" i="18"/>
  <c r="C45" i="18"/>
  <c r="G45" i="18"/>
  <c r="K45" i="18"/>
  <c r="E45" i="18"/>
  <c r="J33" i="18"/>
  <c r="E36" i="18"/>
  <c r="I36" i="18"/>
  <c r="E55" i="18"/>
  <c r="J65" i="18"/>
  <c r="F65" i="18"/>
  <c r="H60" i="18"/>
  <c r="B60" i="18"/>
  <c r="L8" i="18"/>
  <c r="G16" i="18"/>
  <c r="K16" i="18"/>
  <c r="E25" i="18"/>
  <c r="J25" i="18"/>
  <c r="C30" i="18"/>
  <c r="K30" i="18"/>
  <c r="C36" i="18"/>
  <c r="J40" i="18"/>
  <c r="K55" i="18"/>
  <c r="K50" i="18"/>
  <c r="G51" i="18"/>
  <c r="C65" i="18"/>
  <c r="I34" i="18"/>
  <c r="B65" i="18"/>
  <c r="L65" i="18"/>
  <c r="C67" i="18"/>
  <c r="L64" i="18"/>
  <c r="I51" i="18"/>
  <c r="J60" i="18"/>
  <c r="L28" i="18"/>
  <c r="K25" i="18"/>
  <c r="I16" i="18"/>
  <c r="E33" i="18"/>
  <c r="G34" i="18"/>
  <c r="L38" i="18"/>
  <c r="B36" i="18"/>
  <c r="L19" i="18"/>
  <c r="L14" i="18"/>
  <c r="F5" i="18"/>
  <c r="J5" i="18"/>
  <c r="D49" i="18"/>
  <c r="H49" i="18"/>
  <c r="D60" i="18"/>
  <c r="J51" i="18"/>
  <c r="H51" i="18"/>
  <c r="L58" i="18"/>
  <c r="H48" i="18"/>
  <c r="J49" i="18"/>
  <c r="D51" i="18"/>
  <c r="K48" i="18"/>
  <c r="B51" i="18"/>
  <c r="B55" i="18"/>
  <c r="B50" i="18"/>
  <c r="L54" i="18"/>
  <c r="J55" i="18"/>
  <c r="J50" i="18"/>
  <c r="B48" i="18"/>
  <c r="D48" i="18"/>
  <c r="K49" i="18"/>
  <c r="J48" i="18"/>
  <c r="C49" i="18"/>
  <c r="K33" i="18"/>
  <c r="H45" i="18"/>
  <c r="L43" i="18"/>
  <c r="L33" i="18"/>
  <c r="D33" i="18"/>
  <c r="G33" i="18"/>
  <c r="D34" i="18"/>
  <c r="L44" i="18"/>
  <c r="H33" i="18"/>
  <c r="E34" i="18"/>
  <c r="I35" i="18"/>
  <c r="C40" i="18"/>
  <c r="C35" i="18"/>
  <c r="G14" i="18"/>
  <c r="E16" i="18"/>
  <c r="D14" i="18"/>
  <c r="J16" i="18"/>
  <c r="B14" i="18"/>
  <c r="H13" i="18"/>
  <c r="B16" i="18"/>
  <c r="I20" i="18"/>
  <c r="L18" i="18"/>
  <c r="E20" i="18"/>
  <c r="C14" i="18"/>
  <c r="B10" i="18"/>
  <c r="K10" i="18"/>
  <c r="H10" i="18"/>
  <c r="K5" i="18"/>
  <c r="I10" i="18"/>
  <c r="D10" i="18"/>
  <c r="F10" i="18"/>
  <c r="J10" i="18"/>
  <c r="I5" i="18"/>
  <c r="H15" i="18"/>
  <c r="J35" i="18"/>
  <c r="G67" i="18"/>
  <c r="L40" i="18"/>
  <c r="G42" i="18"/>
  <c r="D12" i="18"/>
  <c r="K12" i="18"/>
  <c r="C12" i="18"/>
  <c r="E42" i="18"/>
  <c r="F42" i="18"/>
  <c r="I13" i="18"/>
  <c r="B30" i="18"/>
  <c r="E30" i="18"/>
  <c r="E15" i="18"/>
  <c r="J14" i="18"/>
  <c r="L4" i="18"/>
  <c r="L30" i="18"/>
  <c r="E32" i="18"/>
  <c r="I32" i="18"/>
  <c r="F32" i="18"/>
  <c r="K32" i="18"/>
  <c r="J32" i="18"/>
  <c r="H32" i="18"/>
  <c r="C32" i="18"/>
  <c r="G32" i="18"/>
  <c r="D32" i="18"/>
  <c r="L11" i="8"/>
  <c r="E50" i="18"/>
  <c r="K42" i="18"/>
  <c r="D42" i="18"/>
  <c r="E67" i="18"/>
  <c r="I67" i="18"/>
  <c r="L16" i="8"/>
  <c r="E72" i="18"/>
  <c r="C72" i="18"/>
  <c r="G72" i="18"/>
  <c r="H72" i="18"/>
  <c r="D72" i="18"/>
  <c r="F72" i="18"/>
  <c r="L5" i="8"/>
  <c r="H35" i="18"/>
  <c r="F40" i="18"/>
  <c r="F34" i="18"/>
  <c r="B45" i="18"/>
  <c r="B33" i="18"/>
  <c r="I42" i="18"/>
  <c r="H42" i="18"/>
  <c r="E12" i="18"/>
  <c r="L9" i="18"/>
  <c r="H14" i="18"/>
  <c r="K35" i="18"/>
  <c r="K72" i="18"/>
  <c r="I23" i="8"/>
  <c r="I18" i="8"/>
  <c r="G16" i="8"/>
  <c r="J28" i="8"/>
  <c r="E28" i="8"/>
  <c r="E18" i="8"/>
  <c r="K28" i="8"/>
  <c r="J72" i="18"/>
  <c r="E6" i="8"/>
  <c r="I6" i="8"/>
  <c r="L4" i="8"/>
  <c r="B6" i="8"/>
  <c r="L6" i="8"/>
  <c r="C11" i="8"/>
  <c r="G15" i="8"/>
  <c r="F14" i="18"/>
  <c r="L69" i="18"/>
  <c r="L49" i="18"/>
  <c r="B49" i="18"/>
  <c r="K67" i="18"/>
  <c r="J67" i="18"/>
  <c r="D67" i="18"/>
  <c r="J18" i="8"/>
  <c r="D23" i="8"/>
  <c r="D18" i="8"/>
  <c r="G23" i="8"/>
  <c r="G18" i="8"/>
  <c r="K23" i="8"/>
  <c r="K18" i="8"/>
  <c r="D16" i="8"/>
  <c r="H12" i="18"/>
  <c r="I12" i="18"/>
  <c r="C13" i="18"/>
  <c r="C20" i="18"/>
  <c r="C15" i="18"/>
  <c r="G15" i="18"/>
  <c r="L59" i="18"/>
  <c r="C60" i="18"/>
  <c r="L60" i="18"/>
  <c r="L53" i="18"/>
  <c r="L48" i="18"/>
  <c r="C48" i="18"/>
  <c r="C55" i="18"/>
  <c r="I49" i="18"/>
  <c r="I55" i="18"/>
  <c r="I50" i="18"/>
  <c r="C51" i="18"/>
  <c r="K51" i="18"/>
  <c r="C42" i="18"/>
  <c r="J42" i="18"/>
  <c r="G12" i="18"/>
  <c r="H67" i="18"/>
  <c r="F67" i="18"/>
  <c r="F12" i="18"/>
  <c r="I15" i="18"/>
  <c r="J13" i="18"/>
  <c r="F45" i="18"/>
  <c r="G48" i="18"/>
  <c r="L23" i="18"/>
  <c r="L13" i="18"/>
  <c r="G60" i="18"/>
  <c r="G50" i="18"/>
  <c r="B34" i="18"/>
  <c r="B25" i="18"/>
  <c r="E35" i="18"/>
  <c r="C23" i="8"/>
  <c r="C18" i="8"/>
  <c r="H23" i="8"/>
  <c r="H18" i="8"/>
  <c r="F23" i="8"/>
  <c r="F28" i="8"/>
  <c r="H28" i="8"/>
  <c r="E14" i="8"/>
  <c r="E26" i="8"/>
  <c r="E16" i="8"/>
  <c r="B5" i="18"/>
  <c r="L5" i="18"/>
  <c r="L3" i="18"/>
  <c r="G35" i="18"/>
  <c r="H11" i="8"/>
  <c r="K14" i="18"/>
  <c r="G25" i="18"/>
  <c r="G13" i="18"/>
  <c r="I48" i="18"/>
  <c r="C16" i="18"/>
  <c r="E48" i="18"/>
  <c r="H70" i="18"/>
  <c r="H50" i="18"/>
  <c r="F60" i="18"/>
  <c r="F48" i="18"/>
  <c r="F49" i="18"/>
  <c r="F55" i="18"/>
  <c r="F50" i="18"/>
  <c r="K20" i="18"/>
  <c r="K15" i="18"/>
  <c r="F62" i="18"/>
  <c r="E62" i="18"/>
  <c r="C62" i="18"/>
  <c r="G62" i="18"/>
  <c r="I62" i="18"/>
  <c r="D62" i="18"/>
  <c r="K62" i="18"/>
  <c r="J62" i="18"/>
  <c r="H62" i="18"/>
  <c r="F8" i="8"/>
  <c r="D8" i="8"/>
  <c r="I8" i="8"/>
  <c r="K8" i="8"/>
  <c r="J8" i="8"/>
  <c r="C8" i="8"/>
  <c r="G8" i="8"/>
  <c r="H8" i="8"/>
  <c r="E8" i="8"/>
  <c r="F35" i="18"/>
  <c r="L55" i="18"/>
  <c r="C50" i="18"/>
  <c r="C7" i="18"/>
  <c r="G7" i="18"/>
  <c r="H7" i="18"/>
  <c r="K7" i="18"/>
  <c r="J7" i="18"/>
  <c r="D7" i="18"/>
  <c r="I7" i="18"/>
  <c r="E7" i="18"/>
  <c r="F7" i="18"/>
  <c r="L45" i="18"/>
  <c r="B35" i="18"/>
  <c r="F13" i="8"/>
  <c r="C13" i="8"/>
  <c r="I13" i="8"/>
  <c r="K13" i="8"/>
  <c r="D13" i="8"/>
  <c r="G13" i="8"/>
  <c r="E13" i="8"/>
  <c r="H13" i="8"/>
  <c r="J13" i="8"/>
  <c r="F18" i="8"/>
  <c r="L25" i="18"/>
  <c r="B15" i="18"/>
  <c r="L20" i="18"/>
  <c r="L50" i="18"/>
  <c r="G57" i="18"/>
  <c r="G52" i="18"/>
  <c r="H57" i="18"/>
  <c r="H52" i="18"/>
  <c r="K57" i="18"/>
  <c r="K52" i="18"/>
  <c r="I57" i="18"/>
  <c r="I52" i="18"/>
  <c r="J57" i="18"/>
  <c r="J52" i="18"/>
  <c r="D57" i="18"/>
  <c r="D52" i="18"/>
  <c r="E57" i="18"/>
  <c r="E52" i="18"/>
  <c r="C57" i="18"/>
  <c r="C52" i="18"/>
  <c r="F57" i="18"/>
  <c r="F52" i="18"/>
  <c r="H22" i="18"/>
  <c r="C22" i="18"/>
  <c r="D22" i="18"/>
  <c r="J22" i="18"/>
  <c r="J27" i="18"/>
  <c r="J17" i="18"/>
  <c r="F22" i="18"/>
  <c r="F27" i="18"/>
  <c r="F17" i="18"/>
  <c r="K22" i="18"/>
  <c r="K27" i="18"/>
  <c r="K17" i="18"/>
  <c r="I22" i="18"/>
  <c r="E22" i="18"/>
  <c r="G22" i="18"/>
  <c r="G27" i="18"/>
  <c r="G17" i="18"/>
  <c r="L15" i="18"/>
  <c r="E27" i="18"/>
  <c r="D27" i="18"/>
  <c r="I27" i="18"/>
  <c r="H27" i="18"/>
  <c r="C27" i="18"/>
  <c r="E47" i="18"/>
  <c r="E37" i="18"/>
  <c r="J47" i="18"/>
  <c r="J37" i="18"/>
  <c r="F47" i="18"/>
  <c r="F37" i="18"/>
  <c r="I47" i="18"/>
  <c r="I37" i="18"/>
  <c r="D47" i="18"/>
  <c r="D37" i="18"/>
  <c r="H47" i="18"/>
  <c r="H37" i="18"/>
  <c r="K47" i="18"/>
  <c r="K37" i="18"/>
  <c r="C47" i="18"/>
  <c r="C37" i="18"/>
  <c r="G47" i="18"/>
  <c r="G37" i="18"/>
  <c r="L35" i="18"/>
  <c r="C17" i="18"/>
  <c r="H17" i="18"/>
  <c r="E17" i="18"/>
  <c r="I17" i="18"/>
  <c r="D17" i="18"/>
</calcChain>
</file>

<file path=xl/sharedStrings.xml><?xml version="1.0" encoding="utf-8"?>
<sst xmlns="http://schemas.openxmlformats.org/spreadsheetml/2006/main" count="20886" uniqueCount="4198">
  <si>
    <t>MH039</t>
  </si>
  <si>
    <t>MH040</t>
  </si>
  <si>
    <t>MH042</t>
  </si>
  <si>
    <t>Mã SV</t>
  </si>
  <si>
    <t>Họ lót</t>
  </si>
  <si>
    <t>Tên</t>
  </si>
  <si>
    <t>Phái</t>
  </si>
  <si>
    <t>Ngày sinh</t>
  </si>
  <si>
    <t>Nơi sinh</t>
  </si>
  <si>
    <t>Lớp</t>
  </si>
  <si>
    <t>Thực tập tốt nghiệp (FIA1428)</t>
  </si>
  <si>
    <t>Tổng số tín chỉ</t>
  </si>
  <si>
    <t>Điểm trung bình</t>
  </si>
  <si>
    <t>Xếp loại</t>
  </si>
  <si>
    <t/>
  </si>
  <si>
    <t>4</t>
  </si>
  <si>
    <t>1</t>
  </si>
  <si>
    <t>B14DCKT019</t>
  </si>
  <si>
    <t>Võ Thị Thùy</t>
  </si>
  <si>
    <t>Dung</t>
  </si>
  <si>
    <t>01/11/1995</t>
  </si>
  <si>
    <t>Nghệ An</t>
  </si>
  <si>
    <t>D14CQKT01-B</t>
  </si>
  <si>
    <t>C</t>
  </si>
  <si>
    <t>B+</t>
  </si>
  <si>
    <t>B</t>
  </si>
  <si>
    <t>A+</t>
  </si>
  <si>
    <t>A</t>
  </si>
  <si>
    <t>Giỏi</t>
  </si>
  <si>
    <t>B14DCKT023</t>
  </si>
  <si>
    <t>Lê Thị</t>
  </si>
  <si>
    <t>Hiền</t>
  </si>
  <si>
    <t>26/03/1995</t>
  </si>
  <si>
    <t>Hà Tĩnh</t>
  </si>
  <si>
    <t>D+</t>
  </si>
  <si>
    <t>Khá</t>
  </si>
  <si>
    <t>B14DCKT025</t>
  </si>
  <si>
    <t>Nguyễn Thị Quỳnh</t>
  </si>
  <si>
    <t>Nga</t>
  </si>
  <si>
    <t>06/07/1996</t>
  </si>
  <si>
    <t>Bắc Ninh</t>
  </si>
  <si>
    <t>B14DCKT027</t>
  </si>
  <si>
    <t>Hoàng Thu</t>
  </si>
  <si>
    <t>Hà</t>
  </si>
  <si>
    <t>24/09/1996</t>
  </si>
  <si>
    <t>Thái Bình</t>
  </si>
  <si>
    <t>B14DCKT031</t>
  </si>
  <si>
    <t>Trần Thị</t>
  </si>
  <si>
    <t>Hậu</t>
  </si>
  <si>
    <t>15/11/1996</t>
  </si>
  <si>
    <t>Hà Tây</t>
  </si>
  <si>
    <t>B14DCKT035</t>
  </si>
  <si>
    <t>Nguyễn Thị Diệu</t>
  </si>
  <si>
    <t>Quỳnh</t>
  </si>
  <si>
    <t>20/08/1995</t>
  </si>
  <si>
    <t>Hà Nội</t>
  </si>
  <si>
    <t>B14DCKT037</t>
  </si>
  <si>
    <t>Vũ Thị</t>
  </si>
  <si>
    <t>Dương</t>
  </si>
  <si>
    <t>27/03/1995</t>
  </si>
  <si>
    <t>B14DCKT041</t>
  </si>
  <si>
    <t>Nguyễn Phúc</t>
  </si>
  <si>
    <t>Thắng</t>
  </si>
  <si>
    <t>0</t>
  </si>
  <si>
    <t>15/12/1993</t>
  </si>
  <si>
    <t>Hải Dương</t>
  </si>
  <si>
    <t>F</t>
  </si>
  <si>
    <t>Trung bình</t>
  </si>
  <si>
    <t>B14DCKT043</t>
  </si>
  <si>
    <t>Trịnh Thị Tố</t>
  </si>
  <si>
    <t>26/01/1996</t>
  </si>
  <si>
    <t>Thanh Hóa</t>
  </si>
  <si>
    <t>B14DCKT045</t>
  </si>
  <si>
    <t>Bùi Thị</t>
  </si>
  <si>
    <t>Huyền</t>
  </si>
  <si>
    <t>03/11/1996</t>
  </si>
  <si>
    <t>B14DCKT049</t>
  </si>
  <si>
    <t>Nguyễn Thu</t>
  </si>
  <si>
    <t>21/02/1996</t>
  </si>
  <si>
    <t>B14DCKT051</t>
  </si>
  <si>
    <t>Vũ Thị Bích</t>
  </si>
  <si>
    <t>Hảo</t>
  </si>
  <si>
    <t>25/04/1996</t>
  </si>
  <si>
    <t>B14DCKT096</t>
  </si>
  <si>
    <t>Vũ Ngọc</t>
  </si>
  <si>
    <t>Quang</t>
  </si>
  <si>
    <t>21/05/1995</t>
  </si>
  <si>
    <t>Nam Hà</t>
  </si>
  <si>
    <t>Yếu</t>
  </si>
  <si>
    <t>B14DCKT098</t>
  </si>
  <si>
    <t>Nguyễn Thị Thanh</t>
  </si>
  <si>
    <t>Tâm</t>
  </si>
  <si>
    <t>14/09/1996</t>
  </si>
  <si>
    <t>B14DCKT099</t>
  </si>
  <si>
    <t>Nguyễn Linh</t>
  </si>
  <si>
    <t>Trang</t>
  </si>
  <si>
    <t>05/07/1996</t>
  </si>
  <si>
    <t>Ninh Bình</t>
  </si>
  <si>
    <t>B14DCKT101</t>
  </si>
  <si>
    <t>Dương Nguyên</t>
  </si>
  <si>
    <t>11/01/1996</t>
  </si>
  <si>
    <t>B14DCKT105</t>
  </si>
  <si>
    <t>15/06/1996</t>
  </si>
  <si>
    <t>B14DCKT107</t>
  </si>
  <si>
    <t>Nguyễn Thị</t>
  </si>
  <si>
    <t>ánh</t>
  </si>
  <si>
    <t>22/03/1996</t>
  </si>
  <si>
    <t>B14DCKT109</t>
  </si>
  <si>
    <t>Nguyễn Văn</t>
  </si>
  <si>
    <t>28/04/1996</t>
  </si>
  <si>
    <t>Thái Nguyên</t>
  </si>
  <si>
    <t>B14DCKT111</t>
  </si>
  <si>
    <t>Trần Thị Kiều</t>
  </si>
  <si>
    <t>Anh</t>
  </si>
  <si>
    <t>26/06/1996</t>
  </si>
  <si>
    <t>B14DCKT059</t>
  </si>
  <si>
    <t>Nguyễn Thị Hồng</t>
  </si>
  <si>
    <t>22/06/1996</t>
  </si>
  <si>
    <t>B14DCKT061</t>
  </si>
  <si>
    <t>26/07/1996</t>
  </si>
  <si>
    <t>B14DCKT063</t>
  </si>
  <si>
    <t>Phương</t>
  </si>
  <si>
    <t>05/05/1994</t>
  </si>
  <si>
    <t>B14DCKT067</t>
  </si>
  <si>
    <t>Hương</t>
  </si>
  <si>
    <t>24/06/1995</t>
  </si>
  <si>
    <t>Hưng Yên</t>
  </si>
  <si>
    <t>B14DCKT069</t>
  </si>
  <si>
    <t>Phạm Nguyễn Diệu</t>
  </si>
  <si>
    <t>Linh</t>
  </si>
  <si>
    <t>23/08/1996</t>
  </si>
  <si>
    <t>Tuyên Quang</t>
  </si>
  <si>
    <t>B14DCKT075</t>
  </si>
  <si>
    <t>Bùi Đức</t>
  </si>
  <si>
    <t>29/01/1995</t>
  </si>
  <si>
    <t>B14DCKT077</t>
  </si>
  <si>
    <t>Đặng Đức</t>
  </si>
  <si>
    <t>Hải</t>
  </si>
  <si>
    <t>06/08/1996</t>
  </si>
  <si>
    <t>Quảng Ninh</t>
  </si>
  <si>
    <t>B14DCKT079</t>
  </si>
  <si>
    <t>Tăng Hoàng</t>
  </si>
  <si>
    <t>Nam</t>
  </si>
  <si>
    <t>12/07/1996</t>
  </si>
  <si>
    <t>B14DCKT081</t>
  </si>
  <si>
    <t>Phạm Thị Hải</t>
  </si>
  <si>
    <t>Yến</t>
  </si>
  <si>
    <t>31/12/1995</t>
  </si>
  <si>
    <t>B14DCKT082</t>
  </si>
  <si>
    <t>Đinh Thị Mỹ</t>
  </si>
  <si>
    <t>14/12/1996</t>
  </si>
  <si>
    <t>B14DCKT084</t>
  </si>
  <si>
    <t>Nguyễn Huyền</t>
  </si>
  <si>
    <t>26/03/1996</t>
  </si>
  <si>
    <t>B14DCKT088</t>
  </si>
  <si>
    <t>Trần Nguyễn Tiến</t>
  </si>
  <si>
    <t>Hùng</t>
  </si>
  <si>
    <t>29/07/1996</t>
  </si>
  <si>
    <t>B14DCKT090</t>
  </si>
  <si>
    <t>15/06/1995</t>
  </si>
  <si>
    <t>B14DCKT092</t>
  </si>
  <si>
    <t>Nguyễn Tiến</t>
  </si>
  <si>
    <t>Khoa</t>
  </si>
  <si>
    <t>03/10/1995</t>
  </si>
  <si>
    <t>B14DCKT094</t>
  </si>
  <si>
    <t>Cao Thị Thanh</t>
  </si>
  <si>
    <t>Hằng</t>
  </si>
  <si>
    <t>B14DCKT003</t>
  </si>
  <si>
    <t>Nguyễn Thị Kiều</t>
  </si>
  <si>
    <t>Oanh</t>
  </si>
  <si>
    <t>11/06/1996</t>
  </si>
  <si>
    <t>Vĩnh Phú</t>
  </si>
  <si>
    <t>B14DCKT007</t>
  </si>
  <si>
    <t>Tống Thị</t>
  </si>
  <si>
    <t>Vân</t>
  </si>
  <si>
    <t>07/08/1996</t>
  </si>
  <si>
    <t>B14DCKT009</t>
  </si>
  <si>
    <t>24/03/1996</t>
  </si>
  <si>
    <t>Vĩnh Phúc</t>
  </si>
  <si>
    <t>B14DCKT013</t>
  </si>
  <si>
    <t>Lê Xuân</t>
  </si>
  <si>
    <t>Tùng</t>
  </si>
  <si>
    <t>03/01/1996</t>
  </si>
  <si>
    <t>B14DCKT015</t>
  </si>
  <si>
    <t>Nguyễn Duy</t>
  </si>
  <si>
    <t>21/11/1996</t>
  </si>
  <si>
    <t>B14DCKT024</t>
  </si>
  <si>
    <t>Nguyễn Thúy</t>
  </si>
  <si>
    <t>21/04/1996</t>
  </si>
  <si>
    <t>D14CQKT02-B</t>
  </si>
  <si>
    <t>B14DCKT026</t>
  </si>
  <si>
    <t>Phạm Thị Ngọc</t>
  </si>
  <si>
    <t>12/12/1996</t>
  </si>
  <si>
    <t>Hải Phòng</t>
  </si>
  <si>
    <t>B14DCKT028</t>
  </si>
  <si>
    <t>Nguyễn Thị Mỹ</t>
  </si>
  <si>
    <t>Duyên</t>
  </si>
  <si>
    <t>19/12/1996</t>
  </si>
  <si>
    <t>Hà Bắc</t>
  </si>
  <si>
    <t>B14DCKT030</t>
  </si>
  <si>
    <t>Hạnh</t>
  </si>
  <si>
    <t>06/06/1996</t>
  </si>
  <si>
    <t>B14DCKT034</t>
  </si>
  <si>
    <t>Phạm Thị</t>
  </si>
  <si>
    <t>Tuyết</t>
  </si>
  <si>
    <t>09/10/1996</t>
  </si>
  <si>
    <t>B14DCKT038</t>
  </si>
  <si>
    <t>Lê Thị Thu</t>
  </si>
  <si>
    <t>11/02/1996</t>
  </si>
  <si>
    <t>B14DCKT040</t>
  </si>
  <si>
    <t>27/06/1996</t>
  </si>
  <si>
    <t>B14DCKT044</t>
  </si>
  <si>
    <t>Bùi Diệu</t>
  </si>
  <si>
    <t>29/02/1996</t>
  </si>
  <si>
    <t>B14DCKT046</t>
  </si>
  <si>
    <t>Mai</t>
  </si>
  <si>
    <t>16/06/1996</t>
  </si>
  <si>
    <t>B14DCKT052</t>
  </si>
  <si>
    <t>Trường</t>
  </si>
  <si>
    <t>17/09/1996</t>
  </si>
  <si>
    <t>B14DCKT054</t>
  </si>
  <si>
    <t>05/06/1996</t>
  </si>
  <si>
    <t>B14DCKT058</t>
  </si>
  <si>
    <t>Lê Thị Hồng</t>
  </si>
  <si>
    <t>Ly</t>
  </si>
  <si>
    <t>10/01/1996</t>
  </si>
  <si>
    <t>B14DCKT100</t>
  </si>
  <si>
    <t>Thương</t>
  </si>
  <si>
    <t>23/06/1996</t>
  </si>
  <si>
    <t>B14DCKT102</t>
  </si>
  <si>
    <t>Phạm Hằng</t>
  </si>
  <si>
    <t>01/01/1996</t>
  </si>
  <si>
    <t>B14DCKT104</t>
  </si>
  <si>
    <t>Nguyễn Bích</t>
  </si>
  <si>
    <t>Ngọc</t>
  </si>
  <si>
    <t>30/06/1996</t>
  </si>
  <si>
    <t>B14DCKT106</t>
  </si>
  <si>
    <t>Lưu Thị</t>
  </si>
  <si>
    <t>26/08/1994</t>
  </si>
  <si>
    <t>B14DCKT060</t>
  </si>
  <si>
    <t>Thu</t>
  </si>
  <si>
    <t>12/09/1995</t>
  </si>
  <si>
    <t>B14DCKT064</t>
  </si>
  <si>
    <t>Đinh Thị Thu</t>
  </si>
  <si>
    <t>Hường</t>
  </si>
  <si>
    <t>27/07/1995</t>
  </si>
  <si>
    <t>B14DCKT068</t>
  </si>
  <si>
    <t>Nhung</t>
  </si>
  <si>
    <t>01/02/1996</t>
  </si>
  <si>
    <t>B14DCKT072</t>
  </si>
  <si>
    <t>Vũ Thị Thúy</t>
  </si>
  <si>
    <t>Ngân</t>
  </si>
  <si>
    <t>16/09/1996</t>
  </si>
  <si>
    <t>B14DCKT085</t>
  </si>
  <si>
    <t>Thái Mỹ</t>
  </si>
  <si>
    <t>B14DCKT087</t>
  </si>
  <si>
    <t>Nguyễn Huy</t>
  </si>
  <si>
    <t>Hoàng</t>
  </si>
  <si>
    <t>28/01/1996</t>
  </si>
  <si>
    <t>B14DCKT089</t>
  </si>
  <si>
    <t>Đặng Thanh</t>
  </si>
  <si>
    <t>27/10/1995</t>
  </si>
  <si>
    <t>B14DCKT091</t>
  </si>
  <si>
    <t>Cao Thanh</t>
  </si>
  <si>
    <t>18/10/1996</t>
  </si>
  <si>
    <t>B14DCKT095</t>
  </si>
  <si>
    <t>Phan Thị Thanh</t>
  </si>
  <si>
    <t>29/03/1995</t>
  </si>
  <si>
    <t>B14DCKT002</t>
  </si>
  <si>
    <t>Phùng Thị</t>
  </si>
  <si>
    <t>Thúy</t>
  </si>
  <si>
    <t>08/08/1996</t>
  </si>
  <si>
    <t>B14DCKT006</t>
  </si>
  <si>
    <t>Nguyễn Thị Bích</t>
  </si>
  <si>
    <t>Thảo</t>
  </si>
  <si>
    <t>02/02/1996</t>
  </si>
  <si>
    <t>B14DCKT008</t>
  </si>
  <si>
    <t>Chu Thanh</t>
  </si>
  <si>
    <t>10/04/1995</t>
  </si>
  <si>
    <t>B14DCKT014</t>
  </si>
  <si>
    <t>03/09/1996</t>
  </si>
  <si>
    <t>B14DCKT016</t>
  </si>
  <si>
    <t>Hoàng Diệu</t>
  </si>
  <si>
    <t>12/10/1996</t>
  </si>
  <si>
    <t>B14DCKT018</t>
  </si>
  <si>
    <t>Trần Hoàng Phương</t>
  </si>
  <si>
    <t>27/01/1996</t>
  </si>
  <si>
    <t>B14DCKT379</t>
  </si>
  <si>
    <t>Lê Hà</t>
  </si>
  <si>
    <t>08/03/1996</t>
  </si>
  <si>
    <t>D14CQKT03-B</t>
  </si>
  <si>
    <t>B14DCKT382</t>
  </si>
  <si>
    <t>05/08/1996</t>
  </si>
  <si>
    <t>B14DCKT384</t>
  </si>
  <si>
    <t>Trương Thị Hòa</t>
  </si>
  <si>
    <t>Vi</t>
  </si>
  <si>
    <t>27/11/1996</t>
  </si>
  <si>
    <t>B14DCKT388</t>
  </si>
  <si>
    <t>19/10/1996</t>
  </si>
  <si>
    <t>Bắc Giang</t>
  </si>
  <si>
    <t>B14DCKT392</t>
  </si>
  <si>
    <t>Ngô ánh</t>
  </si>
  <si>
    <t>26/10/1996</t>
  </si>
  <si>
    <t>Phú Thọ</t>
  </si>
  <si>
    <t>B14DCKT112</t>
  </si>
  <si>
    <t>Phạm Lam</t>
  </si>
  <si>
    <t>Giang</t>
  </si>
  <si>
    <t>11/08/1996</t>
  </si>
  <si>
    <t>Hà Nam</t>
  </si>
  <si>
    <t>B14DCKT134</t>
  </si>
  <si>
    <t>Lê Thị Mỹ</t>
  </si>
  <si>
    <t>07/04/1996</t>
  </si>
  <si>
    <t>B14DCKT137</t>
  </si>
  <si>
    <t>Trương Thị Ngọc</t>
  </si>
  <si>
    <t>07/07/1996</t>
  </si>
  <si>
    <t>B14DCKT151</t>
  </si>
  <si>
    <t>Vũ Thị Hải</t>
  </si>
  <si>
    <t>11/02/1995</t>
  </si>
  <si>
    <t>B14DCKT157</t>
  </si>
  <si>
    <t>Đào Thanh</t>
  </si>
  <si>
    <t>28/10/1996</t>
  </si>
  <si>
    <t>B14DCKT170</t>
  </si>
  <si>
    <t>Lê Thị Ngọc</t>
  </si>
  <si>
    <t>Hân</t>
  </si>
  <si>
    <t>31/10/1996</t>
  </si>
  <si>
    <t>B14DCKT177</t>
  </si>
  <si>
    <t>Lương Ngọc</t>
  </si>
  <si>
    <t>Tú</t>
  </si>
  <si>
    <t>09/03/1996</t>
  </si>
  <si>
    <t>B14DCKT188</t>
  </si>
  <si>
    <t>Tạ Thị Ngọc</t>
  </si>
  <si>
    <t>17/06/1996</t>
  </si>
  <si>
    <t>B14DCKT197</t>
  </si>
  <si>
    <t>Hòa</t>
  </si>
  <si>
    <t>03/10/1996</t>
  </si>
  <si>
    <t>B14DCKT393</t>
  </si>
  <si>
    <t>03/07/1996</t>
  </si>
  <si>
    <t>B14DCKT396</t>
  </si>
  <si>
    <t>Triệu Thị Kim</t>
  </si>
  <si>
    <t>26/04/1996</t>
  </si>
  <si>
    <t>B14DCKT397</t>
  </si>
  <si>
    <t>Quyết Thị</t>
  </si>
  <si>
    <t>05/11/1996</t>
  </si>
  <si>
    <t>B14DCKT399</t>
  </si>
  <si>
    <t>Đỗ Thị</t>
  </si>
  <si>
    <t>26/10/1995</t>
  </si>
  <si>
    <t>B14DCKT201</t>
  </si>
  <si>
    <t>Nguyễn Thị Thu</t>
  </si>
  <si>
    <t>24/12/1996</t>
  </si>
  <si>
    <t>B14DCKT206</t>
  </si>
  <si>
    <t>Thơm</t>
  </si>
  <si>
    <t>15/02/1996</t>
  </si>
  <si>
    <t>B14DCKT208</t>
  </si>
  <si>
    <t>Thư</t>
  </si>
  <si>
    <t>B14DCKT406</t>
  </si>
  <si>
    <t>Cao Thị</t>
  </si>
  <si>
    <t>29/08/1996</t>
  </si>
  <si>
    <t>B14DCKT407</t>
  </si>
  <si>
    <t>05/02/1996</t>
  </si>
  <si>
    <t>Nam Định</t>
  </si>
  <si>
    <t>B14DCKT450</t>
  </si>
  <si>
    <t>Đào Thị Quỳnh</t>
  </si>
  <si>
    <t>04/07/1993</t>
  </si>
  <si>
    <t>B14DCKT213</t>
  </si>
  <si>
    <t>Trần Thị Vân</t>
  </si>
  <si>
    <t>28/12/1996</t>
  </si>
  <si>
    <t>B14DCKT214</t>
  </si>
  <si>
    <t>Lưu Thị Vân</t>
  </si>
  <si>
    <t>01/10/1995</t>
  </si>
  <si>
    <t>B14DCKT220</t>
  </si>
  <si>
    <t>07/05/1996</t>
  </si>
  <si>
    <t>B14DCKT222</t>
  </si>
  <si>
    <t>Trần Thu</t>
  </si>
  <si>
    <t>Huệ</t>
  </si>
  <si>
    <t>30/09/1996</t>
  </si>
  <si>
    <t>B14DCKT228</t>
  </si>
  <si>
    <t>Lam</t>
  </si>
  <si>
    <t>13/08/1995</t>
  </si>
  <si>
    <t>B14DCKT230</t>
  </si>
  <si>
    <t>Trần Hà</t>
  </si>
  <si>
    <t>Lin</t>
  </si>
  <si>
    <t>13/04/1995</t>
  </si>
  <si>
    <t>B14DCKT240</t>
  </si>
  <si>
    <t>Trần Thị Lan</t>
  </si>
  <si>
    <t>12/09/1996</t>
  </si>
  <si>
    <t>B14DCKT246</t>
  </si>
  <si>
    <t>Bùi Hoài</t>
  </si>
  <si>
    <t>Nết</t>
  </si>
  <si>
    <t>19/01/1996</t>
  </si>
  <si>
    <t>B14DCKT248</t>
  </si>
  <si>
    <t>Lều Kim</t>
  </si>
  <si>
    <t>26/11/1996</t>
  </si>
  <si>
    <t>B14DCKT249</t>
  </si>
  <si>
    <t>Nguyễn Như</t>
  </si>
  <si>
    <t>09/02/1996</t>
  </si>
  <si>
    <t>B14DCKT250</t>
  </si>
  <si>
    <t>Bùi Thị Thu</t>
  </si>
  <si>
    <t>02/09/1995</t>
  </si>
  <si>
    <t>B14DCKT255</t>
  </si>
  <si>
    <t>06/12/1996</t>
  </si>
  <si>
    <t>B14DCKT261</t>
  </si>
  <si>
    <t>18/03/1996</t>
  </si>
  <si>
    <t>B14DCKT280</t>
  </si>
  <si>
    <t>Đỗ Thị Trà</t>
  </si>
  <si>
    <t>My</t>
  </si>
  <si>
    <t>07/03/1996</t>
  </si>
  <si>
    <t>B14DCKT278</t>
  </si>
  <si>
    <t>08/05/1996</t>
  </si>
  <si>
    <t>B14DCKT281</t>
  </si>
  <si>
    <t>Hoàng Kiều</t>
  </si>
  <si>
    <t>23/11/1996</t>
  </si>
  <si>
    <t>B14DCKT282</t>
  </si>
  <si>
    <t>16/09/1995</t>
  </si>
  <si>
    <t>B14DCKT289</t>
  </si>
  <si>
    <t>Bích</t>
  </si>
  <si>
    <t>05/01/1996</t>
  </si>
  <si>
    <t>B14DCKT297</t>
  </si>
  <si>
    <t>01/01/1995</t>
  </si>
  <si>
    <t>B14DCKT293</t>
  </si>
  <si>
    <t>Hà Thị Ngọc</t>
  </si>
  <si>
    <t>25/08/1996</t>
  </si>
  <si>
    <t>B14DCKT304</t>
  </si>
  <si>
    <t>13/07/1996</t>
  </si>
  <si>
    <t>B14DCKT305</t>
  </si>
  <si>
    <t>Nguyễn Thị Mai</t>
  </si>
  <si>
    <t>Hoa</t>
  </si>
  <si>
    <t>08/04/1996</t>
  </si>
  <si>
    <t>B14DCKT312</t>
  </si>
  <si>
    <t>Nguyễn Thị Tuyết</t>
  </si>
  <si>
    <t>Minh</t>
  </si>
  <si>
    <t>24/02/1996</t>
  </si>
  <si>
    <t>B14DCKT311</t>
  </si>
  <si>
    <t>Thủy</t>
  </si>
  <si>
    <t>21/03/1996</t>
  </si>
  <si>
    <t>B14DCKT314</t>
  </si>
  <si>
    <t>15/09/1996</t>
  </si>
  <si>
    <t>B14DCKT319</t>
  </si>
  <si>
    <t>Phạm Thị Minh</t>
  </si>
  <si>
    <t>29/09/1996</t>
  </si>
  <si>
    <t>B14DCKT323</t>
  </si>
  <si>
    <t>Lê Phương</t>
  </si>
  <si>
    <t>Thanh</t>
  </si>
  <si>
    <t>B14DCKT327</t>
  </si>
  <si>
    <t>Nguyễn Thị Phương</t>
  </si>
  <si>
    <t>B14DCKT333</t>
  </si>
  <si>
    <t>04/03/1995</t>
  </si>
  <si>
    <t>B14DCKT334</t>
  </si>
  <si>
    <t>Uyên</t>
  </si>
  <si>
    <t>B14DCKT335</t>
  </si>
  <si>
    <t>Lê Thị Thanh</t>
  </si>
  <si>
    <t>25/06/1996</t>
  </si>
  <si>
    <t>Hải Hưng</t>
  </si>
  <si>
    <t>B14DCKT343</t>
  </si>
  <si>
    <t>Phạm Thị Nhật</t>
  </si>
  <si>
    <t>B14DCKT339</t>
  </si>
  <si>
    <t>Lương Thị Thu</t>
  </si>
  <si>
    <t>13/02/1996</t>
  </si>
  <si>
    <t>B14DCKT349</t>
  </si>
  <si>
    <t>Thái Thị</t>
  </si>
  <si>
    <t>17/09/1995</t>
  </si>
  <si>
    <t>B14DCKT354</t>
  </si>
  <si>
    <t>Phạm Thị Thủy</t>
  </si>
  <si>
    <t>Chinh</t>
  </si>
  <si>
    <t>28/05/1996</t>
  </si>
  <si>
    <t>B14DCKT356</t>
  </si>
  <si>
    <t>15/05/1996</t>
  </si>
  <si>
    <t>B14DCKT360</t>
  </si>
  <si>
    <t>Lương Thị Hồng</t>
  </si>
  <si>
    <t>B14DCKT357</t>
  </si>
  <si>
    <t>Hoàng Thị</t>
  </si>
  <si>
    <t>22/10/1996</t>
  </si>
  <si>
    <t>B14DCKT369</t>
  </si>
  <si>
    <t>B14DCKT367</t>
  </si>
  <si>
    <t>11/05/1996</t>
  </si>
  <si>
    <t>B14DCKT370</t>
  </si>
  <si>
    <t>01/05/1995</t>
  </si>
  <si>
    <t>B14DCKT371</t>
  </si>
  <si>
    <t>Thơ</t>
  </si>
  <si>
    <t>B14DCKT375</t>
  </si>
  <si>
    <t>Hoàng Phương</t>
  </si>
  <si>
    <t>27/07/1996</t>
  </si>
  <si>
    <t>Lạng Sơn</t>
  </si>
  <si>
    <t>Họ</t>
  </si>
  <si>
    <t>Mã lớp</t>
  </si>
  <si>
    <t>STT</t>
  </si>
  <si>
    <t>BẢNG KẾT QUẢ HỌC TẬP - KHÓA 2014, NGÀNH KẾ TOÁN</t>
  </si>
  <si>
    <t>BẢNG KẾT QUẢ HỌC TẬP - KHÓA 2014, NGÀNH QUẢN TRỊ</t>
  </si>
  <si>
    <t>Thực tập (BSA1443)</t>
  </si>
  <si>
    <t>B14DCQT004</t>
  </si>
  <si>
    <t>Nguyễn Thảo</t>
  </si>
  <si>
    <t>31/07/1996</t>
  </si>
  <si>
    <t>D14QTDN1</t>
  </si>
  <si>
    <t>B14DCQT006</t>
  </si>
  <si>
    <t>B14DCQT014</t>
  </si>
  <si>
    <t>Hoàng Thị Khánh</t>
  </si>
  <si>
    <t>02/11/1996</t>
  </si>
  <si>
    <t>B14DCQT015</t>
  </si>
  <si>
    <t>Nguyễn Hải</t>
  </si>
  <si>
    <t>29/05/1996</t>
  </si>
  <si>
    <t>B14DCQT018</t>
  </si>
  <si>
    <t>Nguyễn Minh Như</t>
  </si>
  <si>
    <t>20/09/1996</t>
  </si>
  <si>
    <t>B14DCQT022</t>
  </si>
  <si>
    <t>Nguyễn Thái</t>
  </si>
  <si>
    <t>B14DCQT028</t>
  </si>
  <si>
    <t>Nguyễn Ngọc</t>
  </si>
  <si>
    <t>21/01/1996</t>
  </si>
  <si>
    <t>B14DCQT029</t>
  </si>
  <si>
    <t>Tô Thu</t>
  </si>
  <si>
    <t>18/07/1996</t>
  </si>
  <si>
    <t>B14DCQT042</t>
  </si>
  <si>
    <t>Tô Thị</t>
  </si>
  <si>
    <t>16/01/1996</t>
  </si>
  <si>
    <t>B14DCQT047</t>
  </si>
  <si>
    <t>Nguyễn Mỹ</t>
  </si>
  <si>
    <t>B14DCQT048</t>
  </si>
  <si>
    <t>Hoàng Thế</t>
  </si>
  <si>
    <t>22/02/1996</t>
  </si>
  <si>
    <t>Liên Bang Nga</t>
  </si>
  <si>
    <t>B14DCQT055</t>
  </si>
  <si>
    <t>07/04/1995</t>
  </si>
  <si>
    <t>B14DCQT057</t>
  </si>
  <si>
    <t>Xuyến</t>
  </si>
  <si>
    <t>18/03/1994</t>
  </si>
  <si>
    <t>B14DCQT058</t>
  </si>
  <si>
    <t>Lưu Thị Thanh</t>
  </si>
  <si>
    <t>10/02/1996</t>
  </si>
  <si>
    <t>B14DCQT063</t>
  </si>
  <si>
    <t>Đặng Thị Thu</t>
  </si>
  <si>
    <t>B14DCQT064</t>
  </si>
  <si>
    <t>Trần Đức</t>
  </si>
  <si>
    <t>Bình</t>
  </si>
  <si>
    <t>12/08/1996</t>
  </si>
  <si>
    <t>B14DCQT065</t>
  </si>
  <si>
    <t>17/11/1996</t>
  </si>
  <si>
    <t>B14DCQT068</t>
  </si>
  <si>
    <t>Đào Duy</t>
  </si>
  <si>
    <t>Hiếu</t>
  </si>
  <si>
    <t>B14DCQT073</t>
  </si>
  <si>
    <t>Chu Sơn</t>
  </si>
  <si>
    <t>Kiệt</t>
  </si>
  <si>
    <t>B14DCQT076</t>
  </si>
  <si>
    <t>Trần Trọng</t>
  </si>
  <si>
    <t>Chiến</t>
  </si>
  <si>
    <t>02/01/1996</t>
  </si>
  <si>
    <t>B14DCQT077</t>
  </si>
  <si>
    <t>Phan Việt</t>
  </si>
  <si>
    <t>13/12/1996</t>
  </si>
  <si>
    <t>B14DCQT079</t>
  </si>
  <si>
    <t>Dương Hồng</t>
  </si>
  <si>
    <t>Sơn</t>
  </si>
  <si>
    <t>27/10/1996</t>
  </si>
  <si>
    <t>B14DCQT084</t>
  </si>
  <si>
    <t>Phạm Thúy</t>
  </si>
  <si>
    <t>22/07/1996</t>
  </si>
  <si>
    <t>B14DCQT087</t>
  </si>
  <si>
    <t>Trần Lan</t>
  </si>
  <si>
    <t>Vy</t>
  </si>
  <si>
    <t>B14DCQT089</t>
  </si>
  <si>
    <t>Đỗ Quang</t>
  </si>
  <si>
    <t>23/11/1995</t>
  </si>
  <si>
    <t>B14DCQT091</t>
  </si>
  <si>
    <t>Nguyễn Thị Trà</t>
  </si>
  <si>
    <t>18/01/1996</t>
  </si>
  <si>
    <t>B14DCQT092</t>
  </si>
  <si>
    <t>Vương Thị Lan</t>
  </si>
  <si>
    <t>24/10/1996</t>
  </si>
  <si>
    <t>B14DCQT093</t>
  </si>
  <si>
    <t>Lê Trọng</t>
  </si>
  <si>
    <t>15/10/1996</t>
  </si>
  <si>
    <t>B14DCQT097</t>
  </si>
  <si>
    <t>Nguyễn Phương</t>
  </si>
  <si>
    <t>25/12/1995</t>
  </si>
  <si>
    <t>B14DCQT099</t>
  </si>
  <si>
    <t>28/02/1996</t>
  </si>
  <si>
    <t>B14DCQT101</t>
  </si>
  <si>
    <t>Vũ Hồng</t>
  </si>
  <si>
    <t>B14DCQT106</t>
  </si>
  <si>
    <t>Đàm Thị Thanh</t>
  </si>
  <si>
    <t>02/08/1996</t>
  </si>
  <si>
    <t>B13DCQT124</t>
  </si>
  <si>
    <t>Phạm Thị Thanh</t>
  </si>
  <si>
    <t>Thùy</t>
  </si>
  <si>
    <t>24/12/1995</t>
  </si>
  <si>
    <t>D14QTDN2</t>
  </si>
  <si>
    <t>B14DCQT030</t>
  </si>
  <si>
    <t>Nguyễn Thị Kim</t>
  </si>
  <si>
    <t>29/04/1995</t>
  </si>
  <si>
    <t>B14DCQT034</t>
  </si>
  <si>
    <t>Phùng Thanh</t>
  </si>
  <si>
    <t>Thản</t>
  </si>
  <si>
    <t>06/01/1996</t>
  </si>
  <si>
    <t>B14DCQT088</t>
  </si>
  <si>
    <t>Nguyễn Thị Hà</t>
  </si>
  <si>
    <t>14/06/1996</t>
  </si>
  <si>
    <t>Đắc Lắc</t>
  </si>
  <si>
    <t>B14DCQT094</t>
  </si>
  <si>
    <t>Lê Thanh</t>
  </si>
  <si>
    <t>B14DCQT112</t>
  </si>
  <si>
    <t>Nguyễn Thị Hương</t>
  </si>
  <si>
    <t>14/06/1995</t>
  </si>
  <si>
    <t>B14DCQT125</t>
  </si>
  <si>
    <t>Nguyễn Thanh</t>
  </si>
  <si>
    <t>01/07/1996</t>
  </si>
  <si>
    <t>B14DCQT150</t>
  </si>
  <si>
    <t>Trần Thị Ngọc</t>
  </si>
  <si>
    <t>29/04/1996</t>
  </si>
  <si>
    <t>B14DCQT156</t>
  </si>
  <si>
    <t>Hoàng Thị Hồng</t>
  </si>
  <si>
    <t>20/03/1996</t>
  </si>
  <si>
    <t>B14DCQT213</t>
  </si>
  <si>
    <t>14/03/1996</t>
  </si>
  <si>
    <t>B14DCQT215</t>
  </si>
  <si>
    <t>Nguyệt</t>
  </si>
  <si>
    <t>01/05/1996</t>
  </si>
  <si>
    <t>B14DCQT235</t>
  </si>
  <si>
    <t>11/12/1996</t>
  </si>
  <si>
    <t>B14DCQT242</t>
  </si>
  <si>
    <t>B14DCQT245</t>
  </si>
  <si>
    <t>Phạm Thanh</t>
  </si>
  <si>
    <t>20/10/1996</t>
  </si>
  <si>
    <t>B14DCQT256</t>
  </si>
  <si>
    <t>Đỗ Thị Quỳnh</t>
  </si>
  <si>
    <t>03/12/1995</t>
  </si>
  <si>
    <t>B14DCQT288</t>
  </si>
  <si>
    <t>Phùng Văn</t>
  </si>
  <si>
    <t>Quân</t>
  </si>
  <si>
    <t>29/07/1994</t>
  </si>
  <si>
    <t>B14DCQT290</t>
  </si>
  <si>
    <t>Huỳnh Thị Lệ</t>
  </si>
  <si>
    <t>Quyên</t>
  </si>
  <si>
    <t>19/07/1995</t>
  </si>
  <si>
    <t>B14DCQT291</t>
  </si>
  <si>
    <t>06/03/1996</t>
  </si>
  <si>
    <t>B14DCQT303</t>
  </si>
  <si>
    <t>B14DCQT306</t>
  </si>
  <si>
    <t>Tô Xuân</t>
  </si>
  <si>
    <t>04/11/1995</t>
  </si>
  <si>
    <t>B14DCQT311</t>
  </si>
  <si>
    <t>14/11/1996</t>
  </si>
  <si>
    <t>B14DCQT314</t>
  </si>
  <si>
    <t>06/11/1996</t>
  </si>
  <si>
    <t>B14DCQT318</t>
  </si>
  <si>
    <t>Quý</t>
  </si>
  <si>
    <t>16/05/1995</t>
  </si>
  <si>
    <t>B14DCQT320</t>
  </si>
  <si>
    <t>Đinh Thị Lan</t>
  </si>
  <si>
    <t>30/04/1996</t>
  </si>
  <si>
    <t>B14DCQT322</t>
  </si>
  <si>
    <t>Trần Thị Phương</t>
  </si>
  <si>
    <t>08/02/1996</t>
  </si>
  <si>
    <t>B14DCQT329</t>
  </si>
  <si>
    <t>Thoa</t>
  </si>
  <si>
    <t>10/09/1996</t>
  </si>
  <si>
    <t>B14DCQT334</t>
  </si>
  <si>
    <t>25/09/1996</t>
  </si>
  <si>
    <t>B14DCQT336</t>
  </si>
  <si>
    <t>Hoài</t>
  </si>
  <si>
    <t>05/04/1996</t>
  </si>
  <si>
    <t>B14DCQT340</t>
  </si>
  <si>
    <t>B14DCQT341</t>
  </si>
  <si>
    <t>Đinh Thị</t>
  </si>
  <si>
    <t>16/08/1996</t>
  </si>
  <si>
    <t>B14DCQT356</t>
  </si>
  <si>
    <t>04/10/1996</t>
  </si>
  <si>
    <t>B14DCQT364</t>
  </si>
  <si>
    <t>Trương Thị</t>
  </si>
  <si>
    <t>Hồng</t>
  </si>
  <si>
    <t>BẢNG KẾT QUẢ HỌC TẬP - KHÓA 2014, NGÀNH MARKETING</t>
  </si>
  <si>
    <t>Thực tập (EPT1415)</t>
  </si>
  <si>
    <t>B14DCMR063</t>
  </si>
  <si>
    <t>Trinh</t>
  </si>
  <si>
    <t>12/05/1996</t>
  </si>
  <si>
    <t>D14CQMR01-B</t>
  </si>
  <si>
    <t>B14DCMR065</t>
  </si>
  <si>
    <t>Đinh Thị Trà</t>
  </si>
  <si>
    <t>19/07/1996</t>
  </si>
  <si>
    <t>B14DCMR067</t>
  </si>
  <si>
    <t>30/11/1995</t>
  </si>
  <si>
    <t>B14DCMR071</t>
  </si>
  <si>
    <t>Vương Minh</t>
  </si>
  <si>
    <t>Long</t>
  </si>
  <si>
    <t>27/12/1996</t>
  </si>
  <si>
    <t>B14DCMR073</t>
  </si>
  <si>
    <t>Kiều Huy</t>
  </si>
  <si>
    <t>24/07/1996</t>
  </si>
  <si>
    <t>B14DCMR077</t>
  </si>
  <si>
    <t>Nguyễn Thị Vân</t>
  </si>
  <si>
    <t>B14DCMR083</t>
  </si>
  <si>
    <t>Lê Thu</t>
  </si>
  <si>
    <t>05/03/1996</t>
  </si>
  <si>
    <t>B14DCMR085</t>
  </si>
  <si>
    <t>Văn Kim</t>
  </si>
  <si>
    <t>01/09/1996</t>
  </si>
  <si>
    <t>B14DCMR089</t>
  </si>
  <si>
    <t>Đậu Xuân</t>
  </si>
  <si>
    <t>B14DCMR091</t>
  </si>
  <si>
    <t>Bùi Thanh</t>
  </si>
  <si>
    <t>25/11/1995</t>
  </si>
  <si>
    <t>B14DCMR097</t>
  </si>
  <si>
    <t>Trương Thị Hồng</t>
  </si>
  <si>
    <t>22/12/1995</t>
  </si>
  <si>
    <t>B14DCMR100</t>
  </si>
  <si>
    <t>Nguyễn Nam</t>
  </si>
  <si>
    <t>03/08/1995</t>
  </si>
  <si>
    <t>B14DCMR102</t>
  </si>
  <si>
    <t>B14DCMR009</t>
  </si>
  <si>
    <t>06/02/1996</t>
  </si>
  <si>
    <t>B14DCMR011</t>
  </si>
  <si>
    <t>Nguyễn Song</t>
  </si>
  <si>
    <t>18/11/1996</t>
  </si>
  <si>
    <t>B14DCMR015</t>
  </si>
  <si>
    <t>B14DCMR017</t>
  </si>
  <si>
    <t>Lại Thị</t>
  </si>
  <si>
    <t>B14DCMR019</t>
  </si>
  <si>
    <t>Nguyễn Thị Ngọc</t>
  </si>
  <si>
    <t>B14DCMR021</t>
  </si>
  <si>
    <t>Từ Quang</t>
  </si>
  <si>
    <t>Vinh</t>
  </si>
  <si>
    <t>17/07/1996</t>
  </si>
  <si>
    <t>B14DCMR025</t>
  </si>
  <si>
    <t>Ngô Thị Thu</t>
  </si>
  <si>
    <t>B13DCMR033</t>
  </si>
  <si>
    <t>Như</t>
  </si>
  <si>
    <t>08/11/1995</t>
  </si>
  <si>
    <t>B14DCMR027</t>
  </si>
  <si>
    <t>Nguyễn Thị Bình</t>
  </si>
  <si>
    <t>B14DCMR029</t>
  </si>
  <si>
    <t>Nguyễn Thị Khánh</t>
  </si>
  <si>
    <t>15/01/1996</t>
  </si>
  <si>
    <t>B14DCMR033</t>
  </si>
  <si>
    <t>Nguyễn Hoàng Mỹ</t>
  </si>
  <si>
    <t>B14DCMR035</t>
  </si>
  <si>
    <t>B14DCMR037</t>
  </si>
  <si>
    <t>Phạm Thị Khánh</t>
  </si>
  <si>
    <t>17/02/1996</t>
  </si>
  <si>
    <t>B14DCMR039</t>
  </si>
  <si>
    <t>Đinh Xuân</t>
  </si>
  <si>
    <t>10/11/1996</t>
  </si>
  <si>
    <t>B14DCMR045</t>
  </si>
  <si>
    <t>Ngô Thị</t>
  </si>
  <si>
    <t>B14DCMR049</t>
  </si>
  <si>
    <t>Sương</t>
  </si>
  <si>
    <t>07/03/1995</t>
  </si>
  <si>
    <t>B14DCMR051</t>
  </si>
  <si>
    <t>Lê Huyền</t>
  </si>
  <si>
    <t>12/01/1995</t>
  </si>
  <si>
    <t>B14DCMR053</t>
  </si>
  <si>
    <t>26/02/1995</t>
  </si>
  <si>
    <t>B14DCMR055</t>
  </si>
  <si>
    <t>Đinh Hữu</t>
  </si>
  <si>
    <t>Vương</t>
  </si>
  <si>
    <t>07/09/1996</t>
  </si>
  <si>
    <t>B14DCMR057</t>
  </si>
  <si>
    <t>Đào Kiều</t>
  </si>
  <si>
    <t>06/05/1996</t>
  </si>
  <si>
    <t>B14DCMR059</t>
  </si>
  <si>
    <t>12/04/1995</t>
  </si>
  <si>
    <t>Bắc Thái</t>
  </si>
  <si>
    <t>B14DCMR060</t>
  </si>
  <si>
    <t>Phạm Thị Hương</t>
  </si>
  <si>
    <t>09/01/1996</t>
  </si>
  <si>
    <t>D14CQMR02-B</t>
  </si>
  <si>
    <t>B14DCMR064</t>
  </si>
  <si>
    <t>16/07/1996</t>
  </si>
  <si>
    <t>B14DCMR066</t>
  </si>
  <si>
    <t>Vũ Thị Hồng</t>
  </si>
  <si>
    <t>Diệu</t>
  </si>
  <si>
    <t>B14DCMR068</t>
  </si>
  <si>
    <t>B14DCMR070</t>
  </si>
  <si>
    <t>Hoàng Thị Ngọc</t>
  </si>
  <si>
    <t>Liên</t>
  </si>
  <si>
    <t>25/05/1996</t>
  </si>
  <si>
    <t>B14DCMR072</t>
  </si>
  <si>
    <t>Trần Thị Quỳnh</t>
  </si>
  <si>
    <t>04/02/1995</t>
  </si>
  <si>
    <t>B14DCMR074</t>
  </si>
  <si>
    <t>B14DCMR076</t>
  </si>
  <si>
    <t>Lê Thị Lan</t>
  </si>
  <si>
    <t>B14DCMR078</t>
  </si>
  <si>
    <t>Đỗ Thị Phương</t>
  </si>
  <si>
    <t>31/01/1996</t>
  </si>
  <si>
    <t>B13DCMR133</t>
  </si>
  <si>
    <t>Nguyễn Hoài</t>
  </si>
  <si>
    <t>27/12/1995</t>
  </si>
  <si>
    <t>Thanh Hoá</t>
  </si>
  <si>
    <t>B14DCMR088</t>
  </si>
  <si>
    <t>Lan</t>
  </si>
  <si>
    <t>14/05/1995</t>
  </si>
  <si>
    <t>B14DCMR090</t>
  </si>
  <si>
    <t>Lê Quốc</t>
  </si>
  <si>
    <t>B14DCMR092</t>
  </si>
  <si>
    <t>B14DCMR094</t>
  </si>
  <si>
    <t>Đinh Phương</t>
  </si>
  <si>
    <t>B14DCMR096</t>
  </si>
  <si>
    <t>25/01/1995</t>
  </si>
  <si>
    <t>B14DCMR099</t>
  </si>
  <si>
    <t>Lương Thị Thảo</t>
  </si>
  <si>
    <t>02/08/1995</t>
  </si>
  <si>
    <t>B14DCMR101</t>
  </si>
  <si>
    <t>Nguyễn Thị Nguyên</t>
  </si>
  <si>
    <t>B14DCMR006</t>
  </si>
  <si>
    <t>Hoàng Hồng</t>
  </si>
  <si>
    <t>B14DCMR008</t>
  </si>
  <si>
    <t>Lưu Thị Phương</t>
  </si>
  <si>
    <t>B14DCMR014</t>
  </si>
  <si>
    <t>Phượng</t>
  </si>
  <si>
    <t>B14DCMR016</t>
  </si>
  <si>
    <t>Đoàn Thị</t>
  </si>
  <si>
    <t>B14DCMR018</t>
  </si>
  <si>
    <t>Phạm Thị Nguyệt</t>
  </si>
  <si>
    <t>10/03/1995</t>
  </si>
  <si>
    <t>Yên Bái</t>
  </si>
  <si>
    <t>B14DCMR020</t>
  </si>
  <si>
    <t>Nguyễn Thế</t>
  </si>
  <si>
    <t>Uy</t>
  </si>
  <si>
    <t>08/07/1996</t>
  </si>
  <si>
    <t>B14DCMR022</t>
  </si>
  <si>
    <t>19/09/1996</t>
  </si>
  <si>
    <t>B14DCMR024</t>
  </si>
  <si>
    <t>Nguyễn Gia</t>
  </si>
  <si>
    <t>Toàn</t>
  </si>
  <si>
    <t>03/04/1996</t>
  </si>
  <si>
    <t>B14DCMR026</t>
  </si>
  <si>
    <t>Lê Thị Thúy</t>
  </si>
  <si>
    <t>Hoàn</t>
  </si>
  <si>
    <t>B14DCMR028</t>
  </si>
  <si>
    <t>28/07/1996</t>
  </si>
  <si>
    <t>B14DCMR030</t>
  </si>
  <si>
    <t>Ninh Thế</t>
  </si>
  <si>
    <t>Mỹ</t>
  </si>
  <si>
    <t>23/05/1996</t>
  </si>
  <si>
    <t>B14DCMR032</t>
  </si>
  <si>
    <t>12/02/1996</t>
  </si>
  <si>
    <t>B14DCMR034</t>
  </si>
  <si>
    <t>Châm</t>
  </si>
  <si>
    <t>02/07/1996</t>
  </si>
  <si>
    <t>B14DCMR036</t>
  </si>
  <si>
    <t>21/07/1996</t>
  </si>
  <si>
    <t>B14DCMR038</t>
  </si>
  <si>
    <t>Phùng Thị Thu</t>
  </si>
  <si>
    <t>13/09/1996</t>
  </si>
  <si>
    <t>B14DCMR044</t>
  </si>
  <si>
    <t>Huế</t>
  </si>
  <si>
    <t>29/10/1996</t>
  </si>
  <si>
    <t>B14DCMR048</t>
  </si>
  <si>
    <t>Nguyễn Hà</t>
  </si>
  <si>
    <t>B14DCMR050</t>
  </si>
  <si>
    <t>Đào Ngọc</t>
  </si>
  <si>
    <t>B14DCMR052</t>
  </si>
  <si>
    <t>B14DCMR054</t>
  </si>
  <si>
    <t>27/05/1996</t>
  </si>
  <si>
    <t>B14DCMR267</t>
  </si>
  <si>
    <t>Nguyễn Thị Hoài</t>
  </si>
  <si>
    <t>05/12/1996</t>
  </si>
  <si>
    <t>D14CQMR03-B</t>
  </si>
  <si>
    <t>B14DCMR271</t>
  </si>
  <si>
    <t>Phạm Khắc</t>
  </si>
  <si>
    <t>B14DCMR273</t>
  </si>
  <si>
    <t>Lương Thị</t>
  </si>
  <si>
    <t>B14DCMR277</t>
  </si>
  <si>
    <t>Đoàn Mỹ</t>
  </si>
  <si>
    <t>B14DCMR279</t>
  </si>
  <si>
    <t>20/02/1996</t>
  </si>
  <si>
    <t>B14DCMR280</t>
  </si>
  <si>
    <t>Nguyễn Thị Lan</t>
  </si>
  <si>
    <t>B14DCMR286</t>
  </si>
  <si>
    <t>Hoàng Mỹ</t>
  </si>
  <si>
    <t>B14DCMR287</t>
  </si>
  <si>
    <t>Đàm Phương</t>
  </si>
  <si>
    <t>Cao Bằng</t>
  </si>
  <si>
    <t>B14DCMR120</t>
  </si>
  <si>
    <t>B14DCMR126</t>
  </si>
  <si>
    <t>Dương Thị</t>
  </si>
  <si>
    <t>29/01/1996</t>
  </si>
  <si>
    <t>B14DCMR127</t>
  </si>
  <si>
    <t>Nguyễn Thị Hằng</t>
  </si>
  <si>
    <t>15/04/1996</t>
  </si>
  <si>
    <t>B14DCMR141</t>
  </si>
  <si>
    <t>23/07/1996</t>
  </si>
  <si>
    <t>B14DCMR148</t>
  </si>
  <si>
    <t>B14DCMR151</t>
  </si>
  <si>
    <t>22/08/1996</t>
  </si>
  <si>
    <t>B14DCMR152</t>
  </si>
  <si>
    <t>25/02/1996</t>
  </si>
  <si>
    <t>B14DCMR155</t>
  </si>
  <si>
    <t>Nguyễn Hương</t>
  </si>
  <si>
    <t>04/04/1996</t>
  </si>
  <si>
    <t>B14DCMR162</t>
  </si>
  <si>
    <t>B14DCMR167</t>
  </si>
  <si>
    <t>Trần Minh</t>
  </si>
  <si>
    <t>10/05/1994</t>
  </si>
  <si>
    <t>B14DCMR174</t>
  </si>
  <si>
    <t>B14DCMR176</t>
  </si>
  <si>
    <t>Nguyễn Bạch</t>
  </si>
  <si>
    <t>06/02/1995</t>
  </si>
  <si>
    <t>B14DCMR177</t>
  </si>
  <si>
    <t>Mi</t>
  </si>
  <si>
    <t>04/08/1996</t>
  </si>
  <si>
    <t>B14DCMR180</t>
  </si>
  <si>
    <t>B14DCMR181</t>
  </si>
  <si>
    <t>24/10/1995</t>
  </si>
  <si>
    <t>B14DCMR182</t>
  </si>
  <si>
    <t>06/10/1996</t>
  </si>
  <si>
    <t>B14DCMR187</t>
  </si>
  <si>
    <t>Đỗ Thị Bích</t>
  </si>
  <si>
    <t>14/01/1996</t>
  </si>
  <si>
    <t>B14DCMR193</t>
  </si>
  <si>
    <t>Vũ Thanh</t>
  </si>
  <si>
    <t>18/09/1996</t>
  </si>
  <si>
    <t>B14DCMR195</t>
  </si>
  <si>
    <t>Lê Thị Huyền</t>
  </si>
  <si>
    <t>B14DCMR209</t>
  </si>
  <si>
    <t>01/10/1996</t>
  </si>
  <si>
    <t>B14DCMR211</t>
  </si>
  <si>
    <t>Trịnh Vũ Ngọc</t>
  </si>
  <si>
    <t>10/11/1995</t>
  </si>
  <si>
    <t>B14DCMR214</t>
  </si>
  <si>
    <t>04/11/1996</t>
  </si>
  <si>
    <t>B14DCMR218</t>
  </si>
  <si>
    <t>Nguyễn Hồng</t>
  </si>
  <si>
    <t>04/12/1996</t>
  </si>
  <si>
    <t>B14DCMR221</t>
  </si>
  <si>
    <t>Phan Thị Thu</t>
  </si>
  <si>
    <t>B14DCMR222</t>
  </si>
  <si>
    <t>An</t>
  </si>
  <si>
    <t>B14DCMR226</t>
  </si>
  <si>
    <t>Võ Hương</t>
  </si>
  <si>
    <t>Trà</t>
  </si>
  <si>
    <t>26/08/1996</t>
  </si>
  <si>
    <t>B14DCMR229</t>
  </si>
  <si>
    <t>Giáp Thị Ngọc</t>
  </si>
  <si>
    <t>08/11/1996</t>
  </si>
  <si>
    <t>B14DCMR230</t>
  </si>
  <si>
    <t>25/07/1996</t>
  </si>
  <si>
    <t>B14DCMR231</t>
  </si>
  <si>
    <t>Đỗ Thị Phi</t>
  </si>
  <si>
    <t>09/08/1996</t>
  </si>
  <si>
    <t>B14DCMR235</t>
  </si>
  <si>
    <t>10/10/1995</t>
  </si>
  <si>
    <t>B14DCMR233</t>
  </si>
  <si>
    <t>Hoàng Thị Thu</t>
  </si>
  <si>
    <t>Nhài</t>
  </si>
  <si>
    <t>01/04/1996</t>
  </si>
  <si>
    <t>B14DCMR241</t>
  </si>
  <si>
    <t>15/03/1996</t>
  </si>
  <si>
    <t>B14DCMR239</t>
  </si>
  <si>
    <t>01/06/1996</t>
  </si>
  <si>
    <t>B14DCMR244</t>
  </si>
  <si>
    <t>10/03/1996</t>
  </si>
  <si>
    <t>B14DCMR255</t>
  </si>
  <si>
    <t>Lã Thị Ngọc</t>
  </si>
  <si>
    <t>B14DCMR257</t>
  </si>
  <si>
    <t>Mai Thị</t>
  </si>
  <si>
    <t>Thành</t>
  </si>
  <si>
    <t>B14DCMR258</t>
  </si>
  <si>
    <t>27/03/1996</t>
  </si>
  <si>
    <t>B14DCMR261</t>
  </si>
  <si>
    <t>02/09/1996</t>
  </si>
  <si>
    <t>B14DCMR264</t>
  </si>
  <si>
    <t>Vũ Thị Thùy</t>
  </si>
  <si>
    <t>B14DCMR265</t>
  </si>
  <si>
    <t>02/10/1996</t>
  </si>
  <si>
    <t>BẢNG KẾT QUẢ HỌC TẬP - KHÓA 2014, CHUYÊN NGÀNH THƯƠNG MẠI ĐIỆN TỬ</t>
  </si>
  <si>
    <t>B13DCQT073</t>
  </si>
  <si>
    <t>Đỗ Tiến</t>
  </si>
  <si>
    <t>21/11/1995</t>
  </si>
  <si>
    <t>D14TMDT1</t>
  </si>
  <si>
    <t>B14DCQT002</t>
  </si>
  <si>
    <t>Nguyễn Xuân</t>
  </si>
  <si>
    <t>Quyết</t>
  </si>
  <si>
    <t>18/05/1996</t>
  </si>
  <si>
    <t>B14DCQT003</t>
  </si>
  <si>
    <t>Đỗ Thị Ngọc</t>
  </si>
  <si>
    <t>B14DCQT007</t>
  </si>
  <si>
    <t>Nguyễn Đức</t>
  </si>
  <si>
    <t>B14DCQT009</t>
  </si>
  <si>
    <t>Vương Anh</t>
  </si>
  <si>
    <t>Đức</t>
  </si>
  <si>
    <t>B14DCQT011</t>
  </si>
  <si>
    <t>Nguyễn Khắc</t>
  </si>
  <si>
    <t>07/11/1996</t>
  </si>
  <si>
    <t>B14DCQT012</t>
  </si>
  <si>
    <t>Phùng Tiến</t>
  </si>
  <si>
    <t>Việt</t>
  </si>
  <si>
    <t>14/08/1995</t>
  </si>
  <si>
    <t>B14DCQT016</t>
  </si>
  <si>
    <t>Trần ánh</t>
  </si>
  <si>
    <t>B14DCQT019</t>
  </si>
  <si>
    <t>B14DCQT020</t>
  </si>
  <si>
    <t>Trần Hoài</t>
  </si>
  <si>
    <t>B14DCQT021</t>
  </si>
  <si>
    <t>Nguyễn Trọng</t>
  </si>
  <si>
    <t>Huề</t>
  </si>
  <si>
    <t>B14DCQT024</t>
  </si>
  <si>
    <t>Đặng Thị Thúy</t>
  </si>
  <si>
    <t>B14DCQT025</t>
  </si>
  <si>
    <t>B14DCQT026</t>
  </si>
  <si>
    <t>Vũ Quang</t>
  </si>
  <si>
    <t>28/09/1996</t>
  </si>
  <si>
    <t>B14DCQT031</t>
  </si>
  <si>
    <t>14/12/1995</t>
  </si>
  <si>
    <t>B14DCQT033</t>
  </si>
  <si>
    <t>Đình Phương</t>
  </si>
  <si>
    <t>Nhi</t>
  </si>
  <si>
    <t>28/08/1996</t>
  </si>
  <si>
    <t>B14DCQT037</t>
  </si>
  <si>
    <t>B14DCQT040</t>
  </si>
  <si>
    <t>Hồ Anh</t>
  </si>
  <si>
    <t>B14DCQT041</t>
  </si>
  <si>
    <t>Lai Châu</t>
  </si>
  <si>
    <t>B14DCQT046</t>
  </si>
  <si>
    <t>Chu Văn</t>
  </si>
  <si>
    <t>B14DCQT049</t>
  </si>
  <si>
    <t>21/09/1996</t>
  </si>
  <si>
    <t>B14DCQT053</t>
  </si>
  <si>
    <t>Phú Yên</t>
  </si>
  <si>
    <t>B14DCQT056</t>
  </si>
  <si>
    <t>Lương Quang</t>
  </si>
  <si>
    <t>Chung</t>
  </si>
  <si>
    <t>08/09/1996</t>
  </si>
  <si>
    <t>B14DCQT059</t>
  </si>
  <si>
    <t>07/06/1995</t>
  </si>
  <si>
    <t>B14DCQT062</t>
  </si>
  <si>
    <t>Đỗ Thị Thùy</t>
  </si>
  <si>
    <t>B14DCQT078</t>
  </si>
  <si>
    <t>Vũ Minh</t>
  </si>
  <si>
    <t>22/11/1996</t>
  </si>
  <si>
    <t>B14DCQT082</t>
  </si>
  <si>
    <t>07/12/1996</t>
  </si>
  <si>
    <t>B14DCQT083</t>
  </si>
  <si>
    <t>12/06/1996</t>
  </si>
  <si>
    <t>B14DCQT100</t>
  </si>
  <si>
    <t>Trần Thị Thu</t>
  </si>
  <si>
    <t>24/04/1996</t>
  </si>
  <si>
    <t>B14DCQT105</t>
  </si>
  <si>
    <t>Trần Hồng</t>
  </si>
  <si>
    <t>B14DCQT114</t>
  </si>
  <si>
    <t>Bùi Ngọc</t>
  </si>
  <si>
    <t>B14DCQT189</t>
  </si>
  <si>
    <t>Vũ Thị Phương</t>
  </si>
  <si>
    <t>B14DCQT254</t>
  </si>
  <si>
    <t>19/06/1996</t>
  </si>
  <si>
    <t>B14DCQT323</t>
  </si>
  <si>
    <t>Nguyễn Thị Nhật</t>
  </si>
  <si>
    <t>B14DCQT335</t>
  </si>
  <si>
    <t>B14DCQT347</t>
  </si>
  <si>
    <t>Diễm</t>
  </si>
  <si>
    <t>B14DCQT351</t>
  </si>
  <si>
    <t>Trần Ngọc</t>
  </si>
  <si>
    <t>B14DCQT127</t>
  </si>
  <si>
    <t>21/12/1996</t>
  </si>
  <si>
    <t>D14TMDT2</t>
  </si>
  <si>
    <t>B14DCQT132</t>
  </si>
  <si>
    <t>Dương Minh</t>
  </si>
  <si>
    <t>B14DCQT146</t>
  </si>
  <si>
    <t>Hoàng Quý</t>
  </si>
  <si>
    <t>04/05/1994</t>
  </si>
  <si>
    <t>B14DCQT157</t>
  </si>
  <si>
    <t>B14DCQT169</t>
  </si>
  <si>
    <t>B14DCQT172</t>
  </si>
  <si>
    <t>Nguyễn Thùy</t>
  </si>
  <si>
    <t>23/09/1996</t>
  </si>
  <si>
    <t>B14DCQT184</t>
  </si>
  <si>
    <t>Bùi Thị Linh</t>
  </si>
  <si>
    <t>Chi</t>
  </si>
  <si>
    <t>B14DCQT185</t>
  </si>
  <si>
    <t>09/05/1996</t>
  </si>
  <si>
    <t>B14DCQT207</t>
  </si>
  <si>
    <t>Đỗ Hồng</t>
  </si>
  <si>
    <t>B14DCQT209</t>
  </si>
  <si>
    <t>26/09/1996</t>
  </si>
  <si>
    <t>B14DCQT227</t>
  </si>
  <si>
    <t>26/05/1996</t>
  </si>
  <si>
    <t>B14DCQT232</t>
  </si>
  <si>
    <t>24/08/1996</t>
  </si>
  <si>
    <t>B14DCQT237</t>
  </si>
  <si>
    <t>25/10/1996</t>
  </si>
  <si>
    <t>B13DCQT135</t>
  </si>
  <si>
    <t>Lê Thị Trâm</t>
  </si>
  <si>
    <t>18/11/1995</t>
  </si>
  <si>
    <t>B13DCQT136</t>
  </si>
  <si>
    <t>Ngô Thị Hoàng</t>
  </si>
  <si>
    <t>23/01/1995</t>
  </si>
  <si>
    <t>B14DCQT238</t>
  </si>
  <si>
    <t>Hoàng Thanh</t>
  </si>
  <si>
    <t>24/11/1996</t>
  </si>
  <si>
    <t>B14DCQT239</t>
  </si>
  <si>
    <t>Đỗ Thảo</t>
  </si>
  <si>
    <t>B14DCQT263</t>
  </si>
  <si>
    <t>B14DCQT266</t>
  </si>
  <si>
    <t>Ong Thị Thùy</t>
  </si>
  <si>
    <t>09/06/1996</t>
  </si>
  <si>
    <t>B14DCQT269</t>
  </si>
  <si>
    <t>16/02/1995</t>
  </si>
  <si>
    <t>B14DCQT270</t>
  </si>
  <si>
    <t>Hưởng</t>
  </si>
  <si>
    <t>B14DCQT275</t>
  </si>
  <si>
    <t>B14DCQT281</t>
  </si>
  <si>
    <t>Đào Hạnh</t>
  </si>
  <si>
    <t>16/12/1996</t>
  </si>
  <si>
    <t>B14DCQT283</t>
  </si>
  <si>
    <t>Cao Thị Thu</t>
  </si>
  <si>
    <t>B14DCQT304</t>
  </si>
  <si>
    <t>B14DCQT309</t>
  </si>
  <si>
    <t>Xinh</t>
  </si>
  <si>
    <t>B14DCQT317</t>
  </si>
  <si>
    <t>27/11/1995</t>
  </si>
  <si>
    <t>B14DCQT327</t>
  </si>
  <si>
    <t>20/07/1996</t>
  </si>
  <si>
    <t>B14DCQT328</t>
  </si>
  <si>
    <t>21/03/1995</t>
  </si>
  <si>
    <t>B14DCQT330</t>
  </si>
  <si>
    <t>B14DCQT337</t>
  </si>
  <si>
    <t>Lệ</t>
  </si>
  <si>
    <t>19/11/1996</t>
  </si>
  <si>
    <t>B14DCQT338</t>
  </si>
  <si>
    <t>Nguyễn Thị Nhã</t>
  </si>
  <si>
    <t>16/05/1996</t>
  </si>
  <si>
    <t>B14DCQT339</t>
  </si>
  <si>
    <t>B14DCQT343</t>
  </si>
  <si>
    <t>B14DCQT352</t>
  </si>
  <si>
    <t>B14DCQT354</t>
  </si>
  <si>
    <t>Quảng Bình</t>
  </si>
  <si>
    <t>B14DCQT361</t>
  </si>
  <si>
    <t>24/01/1996</t>
  </si>
  <si>
    <t>B14DCQT365</t>
  </si>
  <si>
    <t>Trần Thị Thùy</t>
  </si>
  <si>
    <t>03/08/1996</t>
  </si>
  <si>
    <t>Tổng số SV</t>
  </si>
  <si>
    <t xml:space="preserve"> THỐNG KÊ SỐ LƯỢNG SINH VIÊN THEO PHỔ ĐIỂM HỆ ĐẠI HỌC CHÍNH QUY 
KHÓA 2014 NGÀNH  QUẢN TRỊ, KẾ TOÁN, MARKETING, THƯƠNG MẠI ĐIỆN TỬ</t>
  </si>
  <si>
    <t>Đủ ĐK thực hiện khối kiến thức TN (đạt TTTN)</t>
  </si>
  <si>
    <t>Chưa đủ ĐK thực hiện khối kiến thức TN (nợ TTTN)</t>
  </si>
  <si>
    <t>Dự kiến làm KLTN (không nợ/nợ không quá 8 TC)</t>
  </si>
  <si>
    <t>&gt;=3.2</t>
  </si>
  <si>
    <t>&gt;=3.0</t>
  </si>
  <si>
    <t>Ngành/Mức điểm TBCTL</t>
  </si>
  <si>
    <t>&gt;=2.8</t>
  </si>
  <si>
    <t>&gt;=2.7</t>
  </si>
  <si>
    <t>&gt;=2.6</t>
  </si>
  <si>
    <t>&gt;=2.5</t>
  </si>
  <si>
    <t>&gt;=2.55</t>
  </si>
  <si>
    <t>&gt;=2.65</t>
  </si>
  <si>
    <t>&gt;=2.75</t>
  </si>
  <si>
    <t>Ghi chú (Số TC tích lũy chuẩn)</t>
  </si>
  <si>
    <t>&lt;2.5</t>
  </si>
  <si>
    <t>Ngành Marketing</t>
  </si>
  <si>
    <t>Ngành Kế toán</t>
  </si>
  <si>
    <t xml:space="preserve">Chuyên ngành Quản trị doanh nghiệp </t>
  </si>
  <si>
    <t>Chuyên ngành Thương mại điện tử</t>
  </si>
  <si>
    <t>Ngành Kỹ thuật Điện tử truyền thông</t>
  </si>
  <si>
    <t>Ngành An toàn thông tin</t>
  </si>
  <si>
    <t>Ngành Công nghệ thông tin</t>
  </si>
  <si>
    <t>Chuyên ngành Công nghệ phần mềm</t>
  </si>
  <si>
    <t>Chuyên ngành Hệ thống thông tin</t>
  </si>
  <si>
    <t>Ngành Công nghệ Kỹ thuật Điện - Điện tử</t>
  </si>
  <si>
    <t>Chuyên ngành Điện tử máy tính</t>
  </si>
  <si>
    <t>Chuyên ngành Xử lý tín hiệu</t>
  </si>
  <si>
    <t>Chuyên ngành Phát triển ứng dụng ĐPT</t>
  </si>
  <si>
    <t>Chuyên ngành Thiết kế ứng dụng ĐPT</t>
  </si>
  <si>
    <t>Chuyên ngành Truyền thông ĐPT</t>
  </si>
  <si>
    <t>Ngành Công nghệ Đa phương tiện</t>
  </si>
  <si>
    <t>Lớp Chất lượng cao CNTT</t>
  </si>
  <si>
    <t>Chất lượng cao CNĐPT</t>
  </si>
  <si>
    <t>Học môn thay thế TN (nợ hơn 8 TC/điểm dưới mức làm ĐATN)</t>
  </si>
  <si>
    <t>Học môn thay thế TN (nợ hơn 8 TC/điểm dưới mức làm KLTN)</t>
  </si>
  <si>
    <t>Ngành Quản trị kinh doanh</t>
  </si>
  <si>
    <t>Đặng Quang</t>
  </si>
  <si>
    <t>Huy</t>
  </si>
  <si>
    <t>Hưng</t>
  </si>
  <si>
    <t>Phạm Văn</t>
  </si>
  <si>
    <t>Đông</t>
  </si>
  <si>
    <t>Đỗ Văn</t>
  </si>
  <si>
    <t>Phúc</t>
  </si>
  <si>
    <t>23/12/1996</t>
  </si>
  <si>
    <t>Trương Hoàng</t>
  </si>
  <si>
    <t>Đoàn Văn</t>
  </si>
  <si>
    <t>Học</t>
  </si>
  <si>
    <t>Thịnh</t>
  </si>
  <si>
    <t>Vũ Hoàng</t>
  </si>
  <si>
    <t>Hiệp</t>
  </si>
  <si>
    <t>20/01/1996</t>
  </si>
  <si>
    <t>09/09/1996</t>
  </si>
  <si>
    <t>Vũ Đình</t>
  </si>
  <si>
    <t>Mạnh</t>
  </si>
  <si>
    <t>Lê Công</t>
  </si>
  <si>
    <t>Công</t>
  </si>
  <si>
    <t>Nhất</t>
  </si>
  <si>
    <t>Hoàng Tùng</t>
  </si>
  <si>
    <t>Lâm</t>
  </si>
  <si>
    <t>Dương Văn</t>
  </si>
  <si>
    <t>Nguyễn Tuấn</t>
  </si>
  <si>
    <t>Đỗ Thành</t>
  </si>
  <si>
    <t>Luân</t>
  </si>
  <si>
    <t>Đào</t>
  </si>
  <si>
    <t>Trần Anh</t>
  </si>
  <si>
    <t>Tuấn</t>
  </si>
  <si>
    <t>Nguyễn Quốc</t>
  </si>
  <si>
    <t>Đại</t>
  </si>
  <si>
    <t>Phú</t>
  </si>
  <si>
    <t>Hà Văn</t>
  </si>
  <si>
    <t>Hoan</t>
  </si>
  <si>
    <t>Hoàng Đức</t>
  </si>
  <si>
    <t>Phạm Ngọc</t>
  </si>
  <si>
    <t>Hiển</t>
  </si>
  <si>
    <t>10/10/1996</t>
  </si>
  <si>
    <t>Chu Trọng</t>
  </si>
  <si>
    <t>Nguyễn Viết</t>
  </si>
  <si>
    <t>Lê Ngọc</t>
  </si>
  <si>
    <t>02/12/1996</t>
  </si>
  <si>
    <t>Nhân</t>
  </si>
  <si>
    <t>17/01/1996</t>
  </si>
  <si>
    <t>12/03/1996</t>
  </si>
  <si>
    <t>Nghĩa</t>
  </si>
  <si>
    <t>Cường</t>
  </si>
  <si>
    <t>Lê Đức</t>
  </si>
  <si>
    <t>Bùi Văn</t>
  </si>
  <si>
    <t>Phong</t>
  </si>
  <si>
    <t>Cúc</t>
  </si>
  <si>
    <t>Hòa Bình</t>
  </si>
  <si>
    <t>Liêm</t>
  </si>
  <si>
    <t>Trần Hoàng</t>
  </si>
  <si>
    <t>13/10/1996</t>
  </si>
  <si>
    <t>Lê Huy</t>
  </si>
  <si>
    <t>Thăng</t>
  </si>
  <si>
    <t>Nguyễn Bá</t>
  </si>
  <si>
    <t>Đặng Văn</t>
  </si>
  <si>
    <t>Hoàng Anh</t>
  </si>
  <si>
    <t>Nguyễn Thị Hải</t>
  </si>
  <si>
    <t>Nguyễn Thành</t>
  </si>
  <si>
    <t>Đạt</t>
  </si>
  <si>
    <t>Nguyễn Mạnh</t>
  </si>
  <si>
    <t>Thuần</t>
  </si>
  <si>
    <t>Nguyễn Minh</t>
  </si>
  <si>
    <t>Trịnh Ngọc</t>
  </si>
  <si>
    <t>Nguyễn Đắc</t>
  </si>
  <si>
    <t>Trần Đăng</t>
  </si>
  <si>
    <t>Lê Văn</t>
  </si>
  <si>
    <t>Yên</t>
  </si>
  <si>
    <t>Trung</t>
  </si>
  <si>
    <t>Trần Quốc</t>
  </si>
  <si>
    <t>Mai Văn</t>
  </si>
  <si>
    <t>Khánh</t>
  </si>
  <si>
    <t>Bùi Việt</t>
  </si>
  <si>
    <t>Nguyễn Mai</t>
  </si>
  <si>
    <t>12/01/1996</t>
  </si>
  <si>
    <t>Lê Mạnh</t>
  </si>
  <si>
    <t>Dũng</t>
  </si>
  <si>
    <t>13/03/1996</t>
  </si>
  <si>
    <t>Nguyễn Trung</t>
  </si>
  <si>
    <t>Lê Quang</t>
  </si>
  <si>
    <t>23/02/1996</t>
  </si>
  <si>
    <t>Nguyễn Đình</t>
  </si>
  <si>
    <t>Tuyên</t>
  </si>
  <si>
    <t>Vương Thị</t>
  </si>
  <si>
    <t>Ngô Quang</t>
  </si>
  <si>
    <t>Khải</t>
  </si>
  <si>
    <t>Trần Huy</t>
  </si>
  <si>
    <t>Giáp</t>
  </si>
  <si>
    <t>Nguyễn Hoàng</t>
  </si>
  <si>
    <t>Phạm Quang</t>
  </si>
  <si>
    <t>Thưởng</t>
  </si>
  <si>
    <t>12/11/1996</t>
  </si>
  <si>
    <t>Hoàng Ngọc</t>
  </si>
  <si>
    <t>Trần Văn</t>
  </si>
  <si>
    <t>Tấn</t>
  </si>
  <si>
    <t>Thái</t>
  </si>
  <si>
    <t>31/08/1996</t>
  </si>
  <si>
    <t>Sinh</t>
  </si>
  <si>
    <t>Hai</t>
  </si>
  <si>
    <t>Quyền</t>
  </si>
  <si>
    <t>Sang</t>
  </si>
  <si>
    <t>Trần Thị Kim</t>
  </si>
  <si>
    <t>Nguyên</t>
  </si>
  <si>
    <t>09/07/1996</t>
  </si>
  <si>
    <t>Nguyễn Quang</t>
  </si>
  <si>
    <t>27/02/1996</t>
  </si>
  <si>
    <t>Duy</t>
  </si>
  <si>
    <t>Vũ Văn</t>
  </si>
  <si>
    <t>Tình</t>
  </si>
  <si>
    <t>20/11/1995</t>
  </si>
  <si>
    <t>Làn</t>
  </si>
  <si>
    <t>Kiên</t>
  </si>
  <si>
    <t>Phạm Xuân</t>
  </si>
  <si>
    <t>17/10/1996</t>
  </si>
  <si>
    <t>Lê Thành</t>
  </si>
  <si>
    <t>Đàm Minh</t>
  </si>
  <si>
    <t>Trịnh Thị</t>
  </si>
  <si>
    <t>Bùi Anh</t>
  </si>
  <si>
    <t>D</t>
  </si>
  <si>
    <t>C+</t>
  </si>
  <si>
    <t>B15DCAT025</t>
  </si>
  <si>
    <t>B15DCAT193</t>
  </si>
  <si>
    <t>B15DCAT077</t>
  </si>
  <si>
    <t>B15DCAT149</t>
  </si>
  <si>
    <t>B15DCAT157</t>
  </si>
  <si>
    <t>B15DCAT177</t>
  </si>
  <si>
    <t>B15DCAT021</t>
  </si>
  <si>
    <t>B15DCAT041</t>
  </si>
  <si>
    <t>B15DCAT081</t>
  </si>
  <si>
    <t>B15DCAT085</t>
  </si>
  <si>
    <t>B15DCAT145</t>
  </si>
  <si>
    <t>B15DCAT169</t>
  </si>
  <si>
    <t>B15DCAT181</t>
  </si>
  <si>
    <t>B15DCAT189</t>
  </si>
  <si>
    <t>B15DCAT001</t>
  </si>
  <si>
    <t>B15DCAT005</t>
  </si>
  <si>
    <t>B15DCAT013</t>
  </si>
  <si>
    <t>B15DCAT033</t>
  </si>
  <si>
    <t>B15DCAT049</t>
  </si>
  <si>
    <t>B15DCAT053</t>
  </si>
  <si>
    <t>B15DCAT061</t>
  </si>
  <si>
    <t>B15DCAT065</t>
  </si>
  <si>
    <t>B15DCAT089</t>
  </si>
  <si>
    <t>B15DCAT093</t>
  </si>
  <si>
    <t>B15DCAT097</t>
  </si>
  <si>
    <t>B15DCAT133</t>
  </si>
  <si>
    <t>B15DCAT137</t>
  </si>
  <si>
    <t>B15DCAT141</t>
  </si>
  <si>
    <t>B15DCAT153</t>
  </si>
  <si>
    <t>B15DCAT165</t>
  </si>
  <si>
    <t>B15DCAT009</t>
  </si>
  <si>
    <t>B15DCAT037</t>
  </si>
  <si>
    <t>B15DCAT057</t>
  </si>
  <si>
    <t>B15DCAT101</t>
  </si>
  <si>
    <t>B15DCAT105</t>
  </si>
  <si>
    <t>B15DCAT113</t>
  </si>
  <si>
    <t>B15DCAT117</t>
  </si>
  <si>
    <t>B15DCAT121</t>
  </si>
  <si>
    <t>B15DCAT129</t>
  </si>
  <si>
    <t>B15DCAT161</t>
  </si>
  <si>
    <t>B15DCAT173</t>
  </si>
  <si>
    <t>B15DCAT185</t>
  </si>
  <si>
    <t>B15DCAT197</t>
  </si>
  <si>
    <t>B15DCAT142</t>
  </si>
  <si>
    <t>B15DCAT122</t>
  </si>
  <si>
    <t>B15DCAT006</t>
  </si>
  <si>
    <t>B15DCAT102</t>
  </si>
  <si>
    <t>B15DCAT126</t>
  </si>
  <si>
    <t>B15DCAT190</t>
  </si>
  <si>
    <t>B15DCAT010</t>
  </si>
  <si>
    <t>B15DCAT026</t>
  </si>
  <si>
    <t>B15DCAT042</t>
  </si>
  <si>
    <t>B15DCAT058</t>
  </si>
  <si>
    <t>B15DCAT158</t>
  </si>
  <si>
    <t>B15DCAT162</t>
  </si>
  <si>
    <t>B15DCAT186</t>
  </si>
  <si>
    <t>B15DCAT198</t>
  </si>
  <si>
    <t>B15DCAT002</t>
  </si>
  <si>
    <t>B15DCAT018</t>
  </si>
  <si>
    <t>B15DCAT022</t>
  </si>
  <si>
    <t>B15DCAT030</t>
  </si>
  <si>
    <t>B15DCAT038</t>
  </si>
  <si>
    <t>B15DCAT046</t>
  </si>
  <si>
    <t>B15DCAT062</t>
  </si>
  <si>
    <t>B15DCAT082</t>
  </si>
  <si>
    <t>B15DCAT094</t>
  </si>
  <si>
    <t>B15DCAT106</t>
  </si>
  <si>
    <t>B15DCAT110</t>
  </si>
  <si>
    <t>B15DCAT114</t>
  </si>
  <si>
    <t>B15DCAT150</t>
  </si>
  <si>
    <t>B15DCAT154</t>
  </si>
  <si>
    <t>B15DCAT166</t>
  </si>
  <si>
    <t>B15DCAT178</t>
  </si>
  <si>
    <t>B15DCAT034</t>
  </si>
  <si>
    <t>B15DCAT050</t>
  </si>
  <si>
    <t>B15DCAT070</t>
  </si>
  <si>
    <t>B15DCAT074</t>
  </si>
  <si>
    <t>B15DCAT078</t>
  </si>
  <si>
    <t>B15DCAT086</t>
  </si>
  <si>
    <t>B15DCAT118</t>
  </si>
  <si>
    <t>B15DCAT130</t>
  </si>
  <si>
    <t>B15DCAT134</t>
  </si>
  <si>
    <t>B15DCAT138</t>
  </si>
  <si>
    <t>B15DCAT182</t>
  </si>
  <si>
    <t>B15DCAT194</t>
  </si>
  <si>
    <t>B15DCAT063</t>
  </si>
  <si>
    <t>B15DCAT179</t>
  </si>
  <si>
    <t>B15DCAT091</t>
  </si>
  <si>
    <t>B15DCAT119</t>
  </si>
  <si>
    <t>B15DCAT139</t>
  </si>
  <si>
    <t>B15DCAT171</t>
  </si>
  <si>
    <t>B15DCAT011</t>
  </si>
  <si>
    <t>B15DCAT043</t>
  </si>
  <si>
    <t>B15DCAT055</t>
  </si>
  <si>
    <t>B15DCAT099</t>
  </si>
  <si>
    <t>B15DCAT127</t>
  </si>
  <si>
    <t>B15DCAT131</t>
  </si>
  <si>
    <t>B15DCAT147</t>
  </si>
  <si>
    <t>B15DCAT163</t>
  </si>
  <si>
    <t>B15DCAT019</t>
  </si>
  <si>
    <t>B15DCAT023</t>
  </si>
  <si>
    <t>B15DCAT027</t>
  </si>
  <si>
    <t>B15DCAT031</t>
  </si>
  <si>
    <t>B15DCAT039</t>
  </si>
  <si>
    <t>B15DCAT051</t>
  </si>
  <si>
    <t>B15DCAT059</t>
  </si>
  <si>
    <t>B15DCAT067</t>
  </si>
  <si>
    <t>B15DCAT075</t>
  </si>
  <si>
    <t>B15DCAT135</t>
  </si>
  <si>
    <t>B15DCAT143</t>
  </si>
  <si>
    <t>B15DCAT159</t>
  </si>
  <si>
    <t>B15DCAT167</t>
  </si>
  <si>
    <t>B15DCAT187</t>
  </si>
  <si>
    <t>B15DCAT191</t>
  </si>
  <si>
    <t>B15DCAT199</t>
  </si>
  <si>
    <t>B15DCAT007</t>
  </si>
  <si>
    <t>B15DCAT015</t>
  </si>
  <si>
    <t>B15DCAT035</t>
  </si>
  <si>
    <t>B15DCAT079</t>
  </si>
  <si>
    <t>B15DCAT083</t>
  </si>
  <si>
    <t>B15DCAT087</t>
  </si>
  <si>
    <t>B15DCAT095</t>
  </si>
  <si>
    <t>B15DCAT103</t>
  </si>
  <si>
    <t>B15DCAT107</t>
  </si>
  <si>
    <t>B15DCAT111</t>
  </si>
  <si>
    <t>B15DCAT115</t>
  </si>
  <si>
    <t>B15DCAT123</t>
  </si>
  <si>
    <t>B15DCAT151</t>
  </si>
  <si>
    <t>B15DCAT155</t>
  </si>
  <si>
    <t>B15DCAT195</t>
  </si>
  <si>
    <t>B15DCAT036</t>
  </si>
  <si>
    <t>B15DCAT136</t>
  </si>
  <si>
    <t>B15DCAT044</t>
  </si>
  <si>
    <t>B15DCAT100</t>
  </si>
  <si>
    <t>B15DCAT132</t>
  </si>
  <si>
    <t>B15DCAT192</t>
  </si>
  <si>
    <t>B15DCAT012</t>
  </si>
  <si>
    <t>B15DCAT024</t>
  </si>
  <si>
    <t>B15DCAT060</t>
  </si>
  <si>
    <t>B15DCAT084</t>
  </si>
  <si>
    <t>B15DCAT160</t>
  </si>
  <si>
    <t>B15DCAT172</t>
  </si>
  <si>
    <t>B15DCAT184</t>
  </si>
  <si>
    <t>B15DCAT196</t>
  </si>
  <si>
    <t>B15DCAT008</t>
  </si>
  <si>
    <t>B15DCAT016</t>
  </si>
  <si>
    <t>B15DCAT032</t>
  </si>
  <si>
    <t>B15DCAT048</t>
  </si>
  <si>
    <t>B15DCAT052</t>
  </si>
  <si>
    <t>B15DCAT056</t>
  </si>
  <si>
    <t>B15DCAT064</t>
  </si>
  <si>
    <t>B15DCAT072</t>
  </si>
  <si>
    <t>B15DCAT116</t>
  </si>
  <si>
    <t>B15DCAT124</t>
  </si>
  <si>
    <t>B15DCAT140</t>
  </si>
  <si>
    <t>B15DCAT152</t>
  </si>
  <si>
    <t>B15DCAT164</t>
  </si>
  <si>
    <t>B15DCAT168</t>
  </si>
  <si>
    <t>B15DCAT176</t>
  </si>
  <si>
    <t>B15DCAT180</t>
  </si>
  <si>
    <t>B15DCAT004</t>
  </si>
  <si>
    <t>B15DCAT040</t>
  </si>
  <si>
    <t>B15DCAT068</t>
  </si>
  <si>
    <t>B15DCAT076</t>
  </si>
  <si>
    <t>B15DCAT088</t>
  </si>
  <si>
    <t>B15DCAT092</t>
  </si>
  <si>
    <t>B15DCAT096</t>
  </si>
  <si>
    <t>B15DCAT108</t>
  </si>
  <si>
    <t>B15DCAT112</t>
  </si>
  <si>
    <t>B15DCAT120</t>
  </si>
  <si>
    <t>B15DCAT128</t>
  </si>
  <si>
    <t>B15DCAT148</t>
  </si>
  <si>
    <t>B15DCAT156</t>
  </si>
  <si>
    <t>Chính</t>
  </si>
  <si>
    <t>20/09/1997</t>
  </si>
  <si>
    <t>D15CQAT01-B</t>
  </si>
  <si>
    <t>Tường</t>
  </si>
  <si>
    <t>03/06/1997</t>
  </si>
  <si>
    <t>Dương Đình</t>
  </si>
  <si>
    <t>01/04/1997</t>
  </si>
  <si>
    <t>30/10/1997</t>
  </si>
  <si>
    <t>Thiêm</t>
  </si>
  <si>
    <t>06/08/1997</t>
  </si>
  <si>
    <t>Vũ Thành</t>
  </si>
  <si>
    <t>16/03/1997</t>
  </si>
  <si>
    <t>Đỗ Đức</t>
  </si>
  <si>
    <t>13/05/1997</t>
  </si>
  <si>
    <t>08/05/1997</t>
  </si>
  <si>
    <t>Trần Quang</t>
  </si>
  <si>
    <t>Nữ</t>
  </si>
  <si>
    <t>19/06/1997</t>
  </si>
  <si>
    <t>Trần Thị Huyền</t>
  </si>
  <si>
    <t>08/07/1997</t>
  </si>
  <si>
    <t>12/12/1995</t>
  </si>
  <si>
    <t>Nguyễn Đăng</t>
  </si>
  <si>
    <t>09/10/1997</t>
  </si>
  <si>
    <t>Phạm Gia</t>
  </si>
  <si>
    <t>04/05/1997</t>
  </si>
  <si>
    <t>Hoà Bình</t>
  </si>
  <si>
    <t>Nguyễn Việt</t>
  </si>
  <si>
    <t>13/08/1997</t>
  </si>
  <si>
    <t>Đỗ Lê Đức</t>
  </si>
  <si>
    <t>10/08/1997</t>
  </si>
  <si>
    <t>12/02/1997</t>
  </si>
  <si>
    <t>Vi Ngọc</t>
  </si>
  <si>
    <t>Lê Chí</t>
  </si>
  <si>
    <t>12/05/1997</t>
  </si>
  <si>
    <t>Nguyễn Công</t>
  </si>
  <si>
    <t>26/03/1997</t>
  </si>
  <si>
    <t>09/08/1997</t>
  </si>
  <si>
    <t>16/07/1997</t>
  </si>
  <si>
    <t>Nguyễn Thị Minh</t>
  </si>
  <si>
    <t>17/07/1997</t>
  </si>
  <si>
    <t>Quản</t>
  </si>
  <si>
    <t>12/10/1997</t>
  </si>
  <si>
    <t>Vũ Kiên</t>
  </si>
  <si>
    <t>23/10/1997</t>
  </si>
  <si>
    <t>28/03/1997</t>
  </si>
  <si>
    <t>Phạm Trung</t>
  </si>
  <si>
    <t>19/10/1997</t>
  </si>
  <si>
    <t>11/07/1997</t>
  </si>
  <si>
    <t>Lê Vũ</t>
  </si>
  <si>
    <t>29/01/1997</t>
  </si>
  <si>
    <t>Hoàng Mạnh</t>
  </si>
  <si>
    <t>12/12/1997</t>
  </si>
  <si>
    <t>Nguyễn Hoàng Bảo</t>
  </si>
  <si>
    <t>23/04/1997</t>
  </si>
  <si>
    <t>15/06/1997</t>
  </si>
  <si>
    <t>Phạm Thành</t>
  </si>
  <si>
    <t>20/01/1997</t>
  </si>
  <si>
    <t>30/06/1997</t>
  </si>
  <si>
    <t>Bùi Thi Quỳnh</t>
  </si>
  <si>
    <t>19/03/1997</t>
  </si>
  <si>
    <t>22/04/1996</t>
  </si>
  <si>
    <t>Hà Mạnh</t>
  </si>
  <si>
    <t>01/01/1997</t>
  </si>
  <si>
    <t>Đào Văn</t>
  </si>
  <si>
    <t>24/10/1997</t>
  </si>
  <si>
    <t>29/05/1997</t>
  </si>
  <si>
    <t>Lê Văn Minh</t>
  </si>
  <si>
    <t>16/12/1997</t>
  </si>
  <si>
    <t>07/12/1997</t>
  </si>
  <si>
    <t>D15CQAT02-B</t>
  </si>
  <si>
    <t>Ngát</t>
  </si>
  <si>
    <t>27/07/1997</t>
  </si>
  <si>
    <t>Lê Thị Vân</t>
  </si>
  <si>
    <t>27/12/1997</t>
  </si>
  <si>
    <t>12/04/1997</t>
  </si>
  <si>
    <t>Phan Hoàng</t>
  </si>
  <si>
    <t>08/09/1997</t>
  </si>
  <si>
    <t>Vũ Quốc</t>
  </si>
  <si>
    <t>Trần Gia Tuấn</t>
  </si>
  <si>
    <t>20/10/1997</t>
  </si>
  <si>
    <t>09/07/1997</t>
  </si>
  <si>
    <t>Phạm Đức</t>
  </si>
  <si>
    <t>Diện</t>
  </si>
  <si>
    <t>27/02/1997</t>
  </si>
  <si>
    <t>Phạm Lê</t>
  </si>
  <si>
    <t>11/09/1997</t>
  </si>
  <si>
    <t>Lê Vương</t>
  </si>
  <si>
    <t>Thiên</t>
  </si>
  <si>
    <t>07/11/1997</t>
  </si>
  <si>
    <t>Phan Văn</t>
  </si>
  <si>
    <t>09/09/1997</t>
  </si>
  <si>
    <t>Vượng</t>
  </si>
  <si>
    <t>21/09/1997</t>
  </si>
  <si>
    <t>04/02/1996</t>
  </si>
  <si>
    <t>Bắc</t>
  </si>
  <si>
    <t>07/03/1997</t>
  </si>
  <si>
    <t>23/07/1997</t>
  </si>
  <si>
    <t>Phạm Tiến</t>
  </si>
  <si>
    <t>28/01/1997</t>
  </si>
  <si>
    <t>24/08/1995</t>
  </si>
  <si>
    <t>Hồ Quang</t>
  </si>
  <si>
    <t>08/03/1997</t>
  </si>
  <si>
    <t>Hoàng Vũ</t>
  </si>
  <si>
    <t>04/06/1997</t>
  </si>
  <si>
    <t>Nguyễn Hữu Vũ</t>
  </si>
  <si>
    <t>07/07/1997</t>
  </si>
  <si>
    <t>14/06/1997</t>
  </si>
  <si>
    <t>Lào Cai</t>
  </si>
  <si>
    <t>Bùi Viết</t>
  </si>
  <si>
    <t>Bùi Trung</t>
  </si>
  <si>
    <t>26/08/1997</t>
  </si>
  <si>
    <t>Tốn</t>
  </si>
  <si>
    <t>Lưu Vân</t>
  </si>
  <si>
    <t>13/04/1997</t>
  </si>
  <si>
    <t>Mai Quốc</t>
  </si>
  <si>
    <t>04/12/1997</t>
  </si>
  <si>
    <t>Vũ Mạnh</t>
  </si>
  <si>
    <t>25/09/1997</t>
  </si>
  <si>
    <t>01/06/1997</t>
  </si>
  <si>
    <t>Hiệu</t>
  </si>
  <si>
    <t>28/05/1997</t>
  </si>
  <si>
    <t>Nguyễn Doãn</t>
  </si>
  <si>
    <t>25/06/1997</t>
  </si>
  <si>
    <t>Phạm Thái</t>
  </si>
  <si>
    <t>Trần Bá</t>
  </si>
  <si>
    <t>11/05/1997</t>
  </si>
  <si>
    <t>24/08/1997</t>
  </si>
  <si>
    <t>11/03/1997</t>
  </si>
  <si>
    <t>Lê Thị Mai</t>
  </si>
  <si>
    <t>04/03/1997</t>
  </si>
  <si>
    <t>Phùng Anh</t>
  </si>
  <si>
    <t>19/08/1997</t>
  </si>
  <si>
    <t>Đặng Việt</t>
  </si>
  <si>
    <t>D15CQAT03-B</t>
  </si>
  <si>
    <t>Đậu Quang</t>
  </si>
  <si>
    <t>27/05/1997</t>
  </si>
  <si>
    <t>Lưu Quang</t>
  </si>
  <si>
    <t>01/03/1997</t>
  </si>
  <si>
    <t>Lê Hoài</t>
  </si>
  <si>
    <t>01/10/1997</t>
  </si>
  <si>
    <t>Cao Đức</t>
  </si>
  <si>
    <t>09/05/1997</t>
  </si>
  <si>
    <t>Trịnh</t>
  </si>
  <si>
    <t>11/10/1997</t>
  </si>
  <si>
    <t>Đặng Thị Minh</t>
  </si>
  <si>
    <t>11/11/1997</t>
  </si>
  <si>
    <t>Điền</t>
  </si>
  <si>
    <t>10/10/1997</t>
  </si>
  <si>
    <t>26/12/1997</t>
  </si>
  <si>
    <t>Bùi Mạnh</t>
  </si>
  <si>
    <t>19/04/1997</t>
  </si>
  <si>
    <t>Nguyễn Hữu</t>
  </si>
  <si>
    <t>Phước</t>
  </si>
  <si>
    <t>25/08/1997</t>
  </si>
  <si>
    <t>Phạm Đình</t>
  </si>
  <si>
    <t>Tiến</t>
  </si>
  <si>
    <t>Ngô Ngọc</t>
  </si>
  <si>
    <t>Bách</t>
  </si>
  <si>
    <t>25/11/1997</t>
  </si>
  <si>
    <t>Bùi Xuân</t>
  </si>
  <si>
    <t>Cầu</t>
  </si>
  <si>
    <t>02/04/1997</t>
  </si>
  <si>
    <t>Ngô Văn</t>
  </si>
  <si>
    <t>01/05/1997</t>
  </si>
  <si>
    <t>03/11/1997</t>
  </si>
  <si>
    <t>10/03/1997</t>
  </si>
  <si>
    <t>05/10/1995</t>
  </si>
  <si>
    <t>Sông Bé</t>
  </si>
  <si>
    <t>Phạm Duy</t>
  </si>
  <si>
    <t>10/06/1997</t>
  </si>
  <si>
    <t>22/11/1997</t>
  </si>
  <si>
    <t>Trần Xuân</t>
  </si>
  <si>
    <t>Thiện</t>
  </si>
  <si>
    <t>18/07/1997</t>
  </si>
  <si>
    <t>Đặng Hồng</t>
  </si>
  <si>
    <t>01/12/1997</t>
  </si>
  <si>
    <t>Vũ Anh</t>
  </si>
  <si>
    <t>03/10/1997</t>
  </si>
  <si>
    <t>Tô Thị Hải</t>
  </si>
  <si>
    <t>02/05/1997</t>
  </si>
  <si>
    <t>08/02/1997</t>
  </si>
  <si>
    <t>Phùng Tuấn</t>
  </si>
  <si>
    <t>31/05/1997</t>
  </si>
  <si>
    <t>23/06/1997</t>
  </si>
  <si>
    <t>Phạm Công</t>
  </si>
  <si>
    <t>Trần Phúc</t>
  </si>
  <si>
    <t>Hống</t>
  </si>
  <si>
    <t>14/04/1997</t>
  </si>
  <si>
    <t>Nguyễn Phi</t>
  </si>
  <si>
    <t>18/12/1997</t>
  </si>
  <si>
    <t>30/04/1997</t>
  </si>
  <si>
    <t>Nguyễn Trí</t>
  </si>
  <si>
    <t>Lợi</t>
  </si>
  <si>
    <t>15/05/1997</t>
  </si>
  <si>
    <t>Đào Trường</t>
  </si>
  <si>
    <t>21/11/1997</t>
  </si>
  <si>
    <t>26/07/1997</t>
  </si>
  <si>
    <t>05/05/1997</t>
  </si>
  <si>
    <t>Vũ</t>
  </si>
  <si>
    <t>25/10/1997</t>
  </si>
  <si>
    <t>16/01/1997</t>
  </si>
  <si>
    <t>D15CQAT04-B</t>
  </si>
  <si>
    <t>Vũ Hải</t>
  </si>
  <si>
    <t>Điệp</t>
  </si>
  <si>
    <t>07/04/1997</t>
  </si>
  <si>
    <t>Nguyễn Tú</t>
  </si>
  <si>
    <t>10/02/1997</t>
  </si>
  <si>
    <t>Đỗ Minh</t>
  </si>
  <si>
    <t>Châu</t>
  </si>
  <si>
    <t>20/07/1997</t>
  </si>
  <si>
    <t>Phạm Thế</t>
  </si>
  <si>
    <t>21/01/1997</t>
  </si>
  <si>
    <t>09/04/1997</t>
  </si>
  <si>
    <t>16/06/1997</t>
  </si>
  <si>
    <t>Đỗ Hữu</t>
  </si>
  <si>
    <t>18/10/1997</t>
  </si>
  <si>
    <t>04/08/1997</t>
  </si>
  <si>
    <t>10/12/1997</t>
  </si>
  <si>
    <t>Tô Như</t>
  </si>
  <si>
    <t>13/09/1997</t>
  </si>
  <si>
    <t>Nguyễn Chí</t>
  </si>
  <si>
    <t>Đỗ Hoàng Thái</t>
  </si>
  <si>
    <t>26/06/1997</t>
  </si>
  <si>
    <t>08/08/1997</t>
  </si>
  <si>
    <t>26/05/1997</t>
  </si>
  <si>
    <t>28/04/1995</t>
  </si>
  <si>
    <t>Đào Tuấn</t>
  </si>
  <si>
    <t>23/07/1995</t>
  </si>
  <si>
    <t>Vũ Thị Ngọc</t>
  </si>
  <si>
    <t>24/03/1997</t>
  </si>
  <si>
    <t>Phạm Minh</t>
  </si>
  <si>
    <t>Tiệp</t>
  </si>
  <si>
    <t>05/09/1997</t>
  </si>
  <si>
    <t>Trãi</t>
  </si>
  <si>
    <t>Đặng Đình</t>
  </si>
  <si>
    <t>03/09/1997</t>
  </si>
  <si>
    <t>Đỗ Mạnh</t>
  </si>
  <si>
    <t>30/12/1997</t>
  </si>
  <si>
    <t>Hoàng Quỳnh</t>
  </si>
  <si>
    <t>19/01/1997</t>
  </si>
  <si>
    <t>Mai Khánh</t>
  </si>
  <si>
    <t>18/05/1997</t>
  </si>
  <si>
    <t>22/05/1997</t>
  </si>
  <si>
    <t>20/11/1997</t>
  </si>
  <si>
    <t>Lê Việt</t>
  </si>
  <si>
    <t>08/11/1997</t>
  </si>
  <si>
    <t>Vũ Phương</t>
  </si>
  <si>
    <t>23/12/1997</t>
  </si>
  <si>
    <t>22/06/1997</t>
  </si>
  <si>
    <t>Từ Thị</t>
  </si>
  <si>
    <t>06/06/1997</t>
  </si>
  <si>
    <t>Xuất sắc</t>
  </si>
  <si>
    <t>07/08/1997</t>
  </si>
  <si>
    <t>D15CNPM1</t>
  </si>
  <si>
    <t>Hoàng Văn</t>
  </si>
  <si>
    <t>09/11/1996</t>
  </si>
  <si>
    <t>Trịnh Hoàng</t>
  </si>
  <si>
    <t>25/07/1997</t>
  </si>
  <si>
    <t>Sửu</t>
  </si>
  <si>
    <t>Nguyễn Quý</t>
  </si>
  <si>
    <t>31/12/1996</t>
  </si>
  <si>
    <t>Hoàng Tâm</t>
  </si>
  <si>
    <t>10/09/1997</t>
  </si>
  <si>
    <t>Bảo</t>
  </si>
  <si>
    <t>01/11/1997</t>
  </si>
  <si>
    <t>14/04/1996</t>
  </si>
  <si>
    <t>Vũ Tiến</t>
  </si>
  <si>
    <t>05/12/1997</t>
  </si>
  <si>
    <t>22/05/1995</t>
  </si>
  <si>
    <t>Hội</t>
  </si>
  <si>
    <t>06/09/1997</t>
  </si>
  <si>
    <t>11/04/1997</t>
  </si>
  <si>
    <t>Trần Hải</t>
  </si>
  <si>
    <t>Đăng</t>
  </si>
  <si>
    <t>14/07/1997</t>
  </si>
  <si>
    <t>24/09/1997</t>
  </si>
  <si>
    <t>Triệu Khương</t>
  </si>
  <si>
    <t>Ngô Trí</t>
  </si>
  <si>
    <t>19/07/1997</t>
  </si>
  <si>
    <t>Trần Đình</t>
  </si>
  <si>
    <t>Đào Đình</t>
  </si>
  <si>
    <t>Luyện</t>
  </si>
  <si>
    <t>04/07/1997</t>
  </si>
  <si>
    <t>Quí</t>
  </si>
  <si>
    <t>Nguyễn Lương</t>
  </si>
  <si>
    <t>11/06/1997</t>
  </si>
  <si>
    <t>Vongxay</t>
  </si>
  <si>
    <t>Volavongsa</t>
  </si>
  <si>
    <t>CHDCND Lào</t>
  </si>
  <si>
    <t>Đồng Tùng</t>
  </si>
  <si>
    <t>14/02/1997</t>
  </si>
  <si>
    <t>Đào Anh</t>
  </si>
  <si>
    <t>22/03/1997</t>
  </si>
  <si>
    <t>Doanh</t>
  </si>
  <si>
    <t>12/03/1997</t>
  </si>
  <si>
    <t>13/12/1997</t>
  </si>
  <si>
    <t>Đồng Văn</t>
  </si>
  <si>
    <t>15/01/1997</t>
  </si>
  <si>
    <t>10/01/1997</t>
  </si>
  <si>
    <t>Lượng</t>
  </si>
  <si>
    <t>29/07/1997</t>
  </si>
  <si>
    <t>Phan Đức</t>
  </si>
  <si>
    <t>05/06/1997</t>
  </si>
  <si>
    <t>Hà Hồng</t>
  </si>
  <si>
    <t>24/06/1997</t>
  </si>
  <si>
    <t>Nghị</t>
  </si>
  <si>
    <t>29/04/1993</t>
  </si>
  <si>
    <t>Sơn La</t>
  </si>
  <si>
    <t>Nguyễn Hưng</t>
  </si>
  <si>
    <t>Đậu Thế</t>
  </si>
  <si>
    <t>Thông</t>
  </si>
  <si>
    <t>Nguyễn Sơn</t>
  </si>
  <si>
    <t>28/09/1997</t>
  </si>
  <si>
    <t>03/01/1997</t>
  </si>
  <si>
    <t>Lê Phúc Diên</t>
  </si>
  <si>
    <t>D15CNPM2</t>
  </si>
  <si>
    <t>Đào Thị</t>
  </si>
  <si>
    <t>Hiên</t>
  </si>
  <si>
    <t>28/08/1997</t>
  </si>
  <si>
    <t>Đỗ Sơn</t>
  </si>
  <si>
    <t>Cung</t>
  </si>
  <si>
    <t>13/01/1997</t>
  </si>
  <si>
    <t>10/01/1998</t>
  </si>
  <si>
    <t>Đặng Phương</t>
  </si>
  <si>
    <t>Hoàng Minh</t>
  </si>
  <si>
    <t>Ngô Đinh</t>
  </si>
  <si>
    <t>Bá</t>
  </si>
  <si>
    <t>Vũ Lê</t>
  </si>
  <si>
    <t>Trần Tiến</t>
  </si>
  <si>
    <t>18/08/1997</t>
  </si>
  <si>
    <t>31/10/1997</t>
  </si>
  <si>
    <t>Lê Tất</t>
  </si>
  <si>
    <t>06/03/1997</t>
  </si>
  <si>
    <t>22/04/1997</t>
  </si>
  <si>
    <t>Đinh Tuấn</t>
  </si>
  <si>
    <t>02/01/1997</t>
  </si>
  <si>
    <t>Nguyễn Vũ</t>
  </si>
  <si>
    <t>Cao Công</t>
  </si>
  <si>
    <t>22/10/1997</t>
  </si>
  <si>
    <t>02/08/1997</t>
  </si>
  <si>
    <t>01/09/1997</t>
  </si>
  <si>
    <t>15/03/1997</t>
  </si>
  <si>
    <t>Phan Thanh</t>
  </si>
  <si>
    <t>19/03/1996</t>
  </si>
  <si>
    <t>Nhật</t>
  </si>
  <si>
    <t>25/12/1994</t>
  </si>
  <si>
    <t>26/11/1997</t>
  </si>
  <si>
    <t>Thiệp</t>
  </si>
  <si>
    <t>22/12/1997</t>
  </si>
  <si>
    <t>Đỗ Đình</t>
  </si>
  <si>
    <t>10/04/1997</t>
  </si>
  <si>
    <t>Võ</t>
  </si>
  <si>
    <t>17/06/1997</t>
  </si>
  <si>
    <t>Kiều Việt</t>
  </si>
  <si>
    <t>03/08/1997</t>
  </si>
  <si>
    <t>Đạo</t>
  </si>
  <si>
    <t>Phùng Trung</t>
  </si>
  <si>
    <t>Phạm Hồng</t>
  </si>
  <si>
    <t>26/10/1997</t>
  </si>
  <si>
    <t>TP Hồ Chí Minh</t>
  </si>
  <si>
    <t>23/02/1997</t>
  </si>
  <si>
    <t>Đàm Khắc</t>
  </si>
  <si>
    <t>Hữu</t>
  </si>
  <si>
    <t>22/01/1997</t>
  </si>
  <si>
    <t>15/09/1997</t>
  </si>
  <si>
    <t>Vũ Đức</t>
  </si>
  <si>
    <t>03/12/1997</t>
  </si>
  <si>
    <t>Lưu Xuân</t>
  </si>
  <si>
    <t>09/03/1997</t>
  </si>
  <si>
    <t>Tài</t>
  </si>
  <si>
    <t>21/08/1997</t>
  </si>
  <si>
    <t>Hoàng Quốc</t>
  </si>
  <si>
    <t>Trọng</t>
  </si>
  <si>
    <t>Xuân</t>
  </si>
  <si>
    <t>D15CNPM3</t>
  </si>
  <si>
    <t>22/02/1997</t>
  </si>
  <si>
    <t>13/01/1996</t>
  </si>
  <si>
    <t>Dương Thế</t>
  </si>
  <si>
    <t>Đặng Thị Lệ</t>
  </si>
  <si>
    <t>Đinh Thiện</t>
  </si>
  <si>
    <t>03/07/1997</t>
  </si>
  <si>
    <t>26/02/1997</t>
  </si>
  <si>
    <t>Tô Ngọc</t>
  </si>
  <si>
    <t>09/06/1997</t>
  </si>
  <si>
    <t>Phạm Viết</t>
  </si>
  <si>
    <t>Thao</t>
  </si>
  <si>
    <t>Tào Ngọc</t>
  </si>
  <si>
    <t>16/10/1996</t>
  </si>
  <si>
    <t>Phùng</t>
  </si>
  <si>
    <t>02/03/1997</t>
  </si>
  <si>
    <t>Tạ Văn</t>
  </si>
  <si>
    <t>16/11/1997</t>
  </si>
  <si>
    <t>Sáu</t>
  </si>
  <si>
    <t>20/03/1997</t>
  </si>
  <si>
    <t>Đỗ Thị Hương</t>
  </si>
  <si>
    <t>30/05/1997</t>
  </si>
  <si>
    <t>Thuận</t>
  </si>
  <si>
    <t>16/09/1997</t>
  </si>
  <si>
    <t>Trịnh Văn</t>
  </si>
  <si>
    <t>Tuân</t>
  </si>
  <si>
    <t>15/11/1997</t>
  </si>
  <si>
    <t>Lê Tuấn</t>
  </si>
  <si>
    <t>08/01/1997</t>
  </si>
  <si>
    <t>08/12/1997</t>
  </si>
  <si>
    <t>16/05/1997</t>
  </si>
  <si>
    <t>02/09/1997</t>
  </si>
  <si>
    <t>Đặng Minh</t>
  </si>
  <si>
    <t>15/08/1997</t>
  </si>
  <si>
    <t>25/01/1997</t>
  </si>
  <si>
    <t>Trần Đại</t>
  </si>
  <si>
    <t>17/04/1997</t>
  </si>
  <si>
    <t>01/07/1997</t>
  </si>
  <si>
    <t>10/05/1997</t>
  </si>
  <si>
    <t>Lê Trung</t>
  </si>
  <si>
    <t>Lê Hồng</t>
  </si>
  <si>
    <t>Tân</t>
  </si>
  <si>
    <t>26/04/1997</t>
  </si>
  <si>
    <t>D15CNPM4</t>
  </si>
  <si>
    <t>Phan Thị Diệu</t>
  </si>
  <si>
    <t>Võ Minh</t>
  </si>
  <si>
    <t>Chí</t>
  </si>
  <si>
    <t>Cam Văn</t>
  </si>
  <si>
    <t>Chức</t>
  </si>
  <si>
    <t>10/11/1997</t>
  </si>
  <si>
    <t>Hà Minh</t>
  </si>
  <si>
    <t>Đàm Trọng</t>
  </si>
  <si>
    <t>Đặng Quốc</t>
  </si>
  <si>
    <t>Trần Mạnh</t>
  </si>
  <si>
    <t>23/01/1997</t>
  </si>
  <si>
    <t>25/02/1997</t>
  </si>
  <si>
    <t>Ngô Mạnh</t>
  </si>
  <si>
    <t>Đồng Quốc</t>
  </si>
  <si>
    <t>Đỗ Như</t>
  </si>
  <si>
    <t>Lương Văn</t>
  </si>
  <si>
    <t>07/01/1997</t>
  </si>
  <si>
    <t>24/02/1997</t>
  </si>
  <si>
    <t>17/10/1997</t>
  </si>
  <si>
    <t>08/04/1997</t>
  </si>
  <si>
    <t>Tuyền</t>
  </si>
  <si>
    <t>01/08/1997</t>
  </si>
  <si>
    <t>Thường</t>
  </si>
  <si>
    <t>Chuẩn</t>
  </si>
  <si>
    <t>06/09/1996</t>
  </si>
  <si>
    <t>22/09/1997</t>
  </si>
  <si>
    <t>07/09/1997</t>
  </si>
  <si>
    <t>Lê Huỳnh</t>
  </si>
  <si>
    <t>Trịnh Việt</t>
  </si>
  <si>
    <t>06/11/1997</t>
  </si>
  <si>
    <t>Lê Tiến</t>
  </si>
  <si>
    <t>21/10/1997</t>
  </si>
  <si>
    <t>Lê Duy</t>
  </si>
  <si>
    <t>Kim</t>
  </si>
  <si>
    <t>29/03/1997</t>
  </si>
  <si>
    <t>Đào Mạnh</t>
  </si>
  <si>
    <t>25/05/1997</t>
  </si>
  <si>
    <t>17/02/1997</t>
  </si>
  <si>
    <t>Quảng Trị</t>
  </si>
  <si>
    <t>Tống Nguyên</t>
  </si>
  <si>
    <t>20/02/1997</t>
  </si>
  <si>
    <t>Lưu Sinh</t>
  </si>
  <si>
    <t>03/02/1997</t>
  </si>
  <si>
    <t>16/10/1997</t>
  </si>
  <si>
    <t>D15CNPM5</t>
  </si>
  <si>
    <t>Nguyễn Hoàng Việt</t>
  </si>
  <si>
    <t>06/10/1997</t>
  </si>
  <si>
    <t>Đặng Bảo</t>
  </si>
  <si>
    <t>14/05/1997</t>
  </si>
  <si>
    <t>Nguyễn Anh</t>
  </si>
  <si>
    <t>22/01/1993</t>
  </si>
  <si>
    <t>30/08/1997</t>
  </si>
  <si>
    <t>Lê Vũ Minh</t>
  </si>
  <si>
    <t>Tạ Anh</t>
  </si>
  <si>
    <t>29/12/1997</t>
  </si>
  <si>
    <t>Tạ Tài</t>
  </si>
  <si>
    <t>18/01/1997</t>
  </si>
  <si>
    <t>Ngô Thế</t>
  </si>
  <si>
    <t>Vui</t>
  </si>
  <si>
    <t>21/05/1997</t>
  </si>
  <si>
    <t>17/08/1997</t>
  </si>
  <si>
    <t>Hào</t>
  </si>
  <si>
    <t>05/02/1997</t>
  </si>
  <si>
    <t>Trần Thế</t>
  </si>
  <si>
    <t>Cấn Anh</t>
  </si>
  <si>
    <t>04/11/1997</t>
  </si>
  <si>
    <t>12/08/1997</t>
  </si>
  <si>
    <t>Đỗ Xuân</t>
  </si>
  <si>
    <t>Vững</t>
  </si>
  <si>
    <t>21/03/1997</t>
  </si>
  <si>
    <t>22/07/1997</t>
  </si>
  <si>
    <t>Đỗ Viết</t>
  </si>
  <si>
    <t>14/12/1997</t>
  </si>
  <si>
    <t>Nguyễn Vĩnh</t>
  </si>
  <si>
    <t>LB Nga</t>
  </si>
  <si>
    <t>Trần Duy</t>
  </si>
  <si>
    <t>Vũ Xuân</t>
  </si>
  <si>
    <t>Nguyễn Đinh</t>
  </si>
  <si>
    <t>11/02/1997</t>
  </si>
  <si>
    <t>24/01/1997</t>
  </si>
  <si>
    <t>Đào Tiến</t>
  </si>
  <si>
    <t>Lường Viết</t>
  </si>
  <si>
    <t>31/12/1997</t>
  </si>
  <si>
    <t>Ước</t>
  </si>
  <si>
    <t>B15DCCN003</t>
  </si>
  <si>
    <t>B15DCCN023</t>
  </si>
  <si>
    <t>B15DCCN069</t>
  </si>
  <si>
    <t>B15DCCN474</t>
  </si>
  <si>
    <t>B15DCCN530</t>
  </si>
  <si>
    <t>B15DCCN045</t>
  </si>
  <si>
    <t>B15DCCN056</t>
  </si>
  <si>
    <t>B15DCCN124</t>
  </si>
  <si>
    <t>B15DCCN189</t>
  </si>
  <si>
    <t>B15DCCN211</t>
  </si>
  <si>
    <t>B15DCCN221</t>
  </si>
  <si>
    <t>B15DCCN243</t>
  </si>
  <si>
    <t>B15DCCN596</t>
  </si>
  <si>
    <t>B15DCCN047</t>
  </si>
  <si>
    <t>B15DCCN078</t>
  </si>
  <si>
    <t>B15DCCN089</t>
  </si>
  <si>
    <t>B15DCCN101</t>
  </si>
  <si>
    <t>B15DCCN112</t>
  </si>
  <si>
    <t>B15DCCN134</t>
  </si>
  <si>
    <t>B15DCCN144</t>
  </si>
  <si>
    <t>B15DCCN166</t>
  </si>
  <si>
    <t>B15DCCN233</t>
  </si>
  <si>
    <t>B15DCCN254</t>
  </si>
  <si>
    <t>B15DCCN276</t>
  </si>
  <si>
    <t>B15DCCN332</t>
  </si>
  <si>
    <t>B15DCCN376</t>
  </si>
  <si>
    <t>B15DCCN442</t>
  </si>
  <si>
    <t>B15DCCN453</t>
  </si>
  <si>
    <t>B15DCCN665</t>
  </si>
  <si>
    <t>B15DCCN036</t>
  </si>
  <si>
    <t>B15DCCN100</t>
  </si>
  <si>
    <t>B15DCCN123</t>
  </si>
  <si>
    <t>B15DCCN210</t>
  </si>
  <si>
    <t>B15DCCN232</t>
  </si>
  <si>
    <t>B15DCCN298</t>
  </si>
  <si>
    <t>B15DCCN321</t>
  </si>
  <si>
    <t>B15DCCN320</t>
  </si>
  <si>
    <t>B15DCCN331</t>
  </si>
  <si>
    <t>B15DCCN342</t>
  </si>
  <si>
    <t>B15DCCN343</t>
  </si>
  <si>
    <t>B15DCCN365</t>
  </si>
  <si>
    <t>B15DCCN386</t>
  </si>
  <si>
    <t>B15DCCN398</t>
  </si>
  <si>
    <t>B15DCCN430</t>
  </si>
  <si>
    <t>B15DCCN486</t>
  </si>
  <si>
    <t>B15DCCN497</t>
  </si>
  <si>
    <t>B15DCCN508</t>
  </si>
  <si>
    <t>B15DCCN540</t>
  </si>
  <si>
    <t>B15DCCN628</t>
  </si>
  <si>
    <t>B15DCCN639</t>
  </si>
  <si>
    <t>B15DCCN256</t>
  </si>
  <si>
    <t>B15DCCN201</t>
  </si>
  <si>
    <t>B15DCCN081</t>
  </si>
  <si>
    <t>B15DCCN168</t>
  </si>
  <si>
    <t>B15DCCN379</t>
  </si>
  <si>
    <t>B15DCCN466</t>
  </si>
  <si>
    <t>B15DCCN049</t>
  </si>
  <si>
    <t>B15DCCN115</t>
  </si>
  <si>
    <t>B15DCCN114</t>
  </si>
  <si>
    <t>B15DCCN225</t>
  </si>
  <si>
    <t>B15DCCN290</t>
  </si>
  <si>
    <t>B15DCCN377</t>
  </si>
  <si>
    <t>B15DCCN554</t>
  </si>
  <si>
    <t>B15DCCN576</t>
  </si>
  <si>
    <t>B15DCCN016</t>
  </si>
  <si>
    <t>B15DCCN026</t>
  </si>
  <si>
    <t>B15DCCN092</t>
  </si>
  <si>
    <t>B15DCCN146</t>
  </si>
  <si>
    <t>B15DCCN148</t>
  </si>
  <si>
    <t>B15DCCN191</t>
  </si>
  <si>
    <t>B15DCCN192</t>
  </si>
  <si>
    <t>B15DCCN235</t>
  </si>
  <si>
    <t>B15DCCN245</t>
  </si>
  <si>
    <t>B15DCCN368</t>
  </si>
  <si>
    <t>B15DCCN399</t>
  </si>
  <si>
    <t>B15DCCN401</t>
  </si>
  <si>
    <t>B15DCCN465</t>
  </si>
  <si>
    <t>B15DCCN531</t>
  </si>
  <si>
    <t>B15DCCN553</t>
  </si>
  <si>
    <t>B15DCCN652</t>
  </si>
  <si>
    <t>B15DCCN027</t>
  </si>
  <si>
    <t>B15DCCN070</t>
  </si>
  <si>
    <t>B15DCCN104</t>
  </si>
  <si>
    <t>B15DCCN125</t>
  </si>
  <si>
    <t>B15DCCN135</t>
  </si>
  <si>
    <t>B15DCCN158</t>
  </si>
  <si>
    <t>B15DCCN213</t>
  </si>
  <si>
    <t>B15DCCN257</t>
  </si>
  <si>
    <t>B15DCCN268</t>
  </si>
  <si>
    <t>B15DCCN322</t>
  </si>
  <si>
    <t>B15DCCN323</t>
  </si>
  <si>
    <t>B15DCCN345</t>
  </si>
  <si>
    <t>B15DCCN357</t>
  </si>
  <si>
    <t>B15DCCN366</t>
  </si>
  <si>
    <t>B15DCCN421</t>
  </si>
  <si>
    <t>B15DCCN432</t>
  </si>
  <si>
    <t>B15DCCN455</t>
  </si>
  <si>
    <t>B15DCCN476</t>
  </si>
  <si>
    <t>B15DCCN498</t>
  </si>
  <si>
    <t>B15DCCN565</t>
  </si>
  <si>
    <t>B15DCCN663</t>
  </si>
  <si>
    <t>B15DCCN194</t>
  </si>
  <si>
    <t>B15DCCN237</t>
  </si>
  <si>
    <t>B14DCCN052</t>
  </si>
  <si>
    <t>B15DCCN007</t>
  </si>
  <si>
    <t>B15DCCN062</t>
  </si>
  <si>
    <t>B15DCCN325</t>
  </si>
  <si>
    <t>B15DCCN051</t>
  </si>
  <si>
    <t>B15DCCN116</t>
  </si>
  <si>
    <t>B15DCCN182</t>
  </si>
  <si>
    <t>B15DCCN215</t>
  </si>
  <si>
    <t>B15DCCN248</t>
  </si>
  <si>
    <t>B15DCCN303</t>
  </si>
  <si>
    <t>B15DCCN522</t>
  </si>
  <si>
    <t>B15DCCN567</t>
  </si>
  <si>
    <t>B15DCCN018</t>
  </si>
  <si>
    <t>B15DCCN039</t>
  </si>
  <si>
    <t>B15DCCN050</t>
  </si>
  <si>
    <t>B15DCCN084</t>
  </si>
  <si>
    <t>B15DCCN216</t>
  </si>
  <si>
    <t>B15DCCN326</t>
  </si>
  <si>
    <t>B15DCCN414</t>
  </si>
  <si>
    <t>B15DCCN436</t>
  </si>
  <si>
    <t>B15DCCN456</t>
  </si>
  <si>
    <t>B15DCCN469</t>
  </si>
  <si>
    <t>B15DCCN500</t>
  </si>
  <si>
    <t>B15DCCN523</t>
  </si>
  <si>
    <t>B15DCCN545</t>
  </si>
  <si>
    <t>B15DCCN566</t>
  </si>
  <si>
    <t>B15DCCN578</t>
  </si>
  <si>
    <t>B15DCCN600</t>
  </si>
  <si>
    <t>B15DCCN017</t>
  </si>
  <si>
    <t>B15DCCN029</t>
  </si>
  <si>
    <t>B15DCCN028</t>
  </si>
  <si>
    <t>B15DCCN094</t>
  </si>
  <si>
    <t>B15DCCN149</t>
  </si>
  <si>
    <t>B15DCCN150</t>
  </si>
  <si>
    <t>B15DCCN160</t>
  </si>
  <si>
    <t>B15DCCN171</t>
  </si>
  <si>
    <t>B15DCCN183</t>
  </si>
  <si>
    <t>B15DCCN336</t>
  </si>
  <si>
    <t>B15DCCN347</t>
  </si>
  <si>
    <t>B15DCCN370</t>
  </si>
  <si>
    <t>B15DCCN381</t>
  </si>
  <si>
    <t>B15DCCN423</t>
  </si>
  <si>
    <t>B15DCCN490</t>
  </si>
  <si>
    <t>B15DCCN511</t>
  </si>
  <si>
    <t>B15DCCN544</t>
  </si>
  <si>
    <t>B15DCCN611</t>
  </si>
  <si>
    <t>B15DCCN621</t>
  </si>
  <si>
    <t>B15DCCN655</t>
  </si>
  <si>
    <t>B15DCCN654</t>
  </si>
  <si>
    <t>B15DCCN481</t>
  </si>
  <si>
    <t>B15DCCN283</t>
  </si>
  <si>
    <t>B15DCCN173</t>
  </si>
  <si>
    <t>B15DCCN273</t>
  </si>
  <si>
    <t>B15DCCN360</t>
  </si>
  <si>
    <t>B15DCCN416</t>
  </si>
  <si>
    <t>B15DCCN008</t>
  </si>
  <si>
    <t>B15DCCN063</t>
  </si>
  <si>
    <t>B15DCCN064</t>
  </si>
  <si>
    <t>B15DCCN075</t>
  </si>
  <si>
    <t>B15DCCN350</t>
  </si>
  <si>
    <t>B15DCCN438</t>
  </si>
  <si>
    <t>B15DCCN645</t>
  </si>
  <si>
    <t>B15DCCN646</t>
  </si>
  <si>
    <t>B15DCCN086</t>
  </si>
  <si>
    <t>B15DCCN129</t>
  </si>
  <si>
    <t>B15DCCN163</t>
  </si>
  <si>
    <t>B15DCCN184</t>
  </si>
  <si>
    <t>B15DCCN207</t>
  </si>
  <si>
    <t>B15DCCN272</t>
  </si>
  <si>
    <t>B15DCCN305</t>
  </si>
  <si>
    <t>B15DCCN415</t>
  </si>
  <si>
    <t>B15DCCN426</t>
  </si>
  <si>
    <t>B15DCCN503</t>
  </si>
  <si>
    <t>B15DCCN504</t>
  </si>
  <si>
    <t>B15DCCN536</t>
  </si>
  <si>
    <t>B15DCCN591</t>
  </si>
  <si>
    <t>B15DCCN601</t>
  </si>
  <si>
    <t>B15DCCN612</t>
  </si>
  <si>
    <t>B15DCCN635</t>
  </si>
  <si>
    <t>B14DCCN762</t>
  </si>
  <si>
    <t>B15DCCN074</t>
  </si>
  <si>
    <t>B15DCCN097</t>
  </si>
  <si>
    <t>B15DCCN118</t>
  </si>
  <si>
    <t>B15DCCN119</t>
  </si>
  <si>
    <t>B15DCCN140</t>
  </si>
  <si>
    <t>B15DCCN152</t>
  </si>
  <si>
    <t>B15DCCN195</t>
  </si>
  <si>
    <t>B15DCCN206</t>
  </si>
  <si>
    <t>B15DCCN228</t>
  </si>
  <si>
    <t>B15DCCN284</t>
  </si>
  <si>
    <t>B15DCCN294</t>
  </si>
  <si>
    <t>B15DCCN327</t>
  </si>
  <si>
    <t>B15DCCN361</t>
  </si>
  <si>
    <t>B15DCCN437</t>
  </si>
  <si>
    <t>B15DCCN480</t>
  </si>
  <si>
    <t>B15DCCN513</t>
  </si>
  <si>
    <t>B15DCCN547</t>
  </si>
  <si>
    <t>B15DCCN579</t>
  </si>
  <si>
    <t>B15DCCN602</t>
  </si>
  <si>
    <t>B15DCCN624</t>
  </si>
  <si>
    <t>B15DCCN297</t>
  </si>
  <si>
    <t>B15DCCN032</t>
  </si>
  <si>
    <t>B15DCCN065</t>
  </si>
  <si>
    <t>B15DCCN132</t>
  </si>
  <si>
    <t>B15DCCN406</t>
  </si>
  <si>
    <t>B15DCCN647</t>
  </si>
  <si>
    <t>B15DCCN011</t>
  </si>
  <si>
    <t>B15DCCN165</t>
  </si>
  <si>
    <t>B15DCCN219</t>
  </si>
  <si>
    <t>B15DCCN308</t>
  </si>
  <si>
    <t>B15DCCN318</t>
  </si>
  <si>
    <t>B15DCCN351</t>
  </si>
  <si>
    <t>B15DCCN461</t>
  </si>
  <si>
    <t>B15DCCN658</t>
  </si>
  <si>
    <t>B15DCCN022</t>
  </si>
  <si>
    <t>B15DCCN055</t>
  </si>
  <si>
    <t>B15DCCN088</t>
  </si>
  <si>
    <t>B15DCCN109</t>
  </si>
  <si>
    <t>B15DCCN197</t>
  </si>
  <si>
    <t>B15DCCN252</t>
  </si>
  <si>
    <t>B15DCCN296</t>
  </si>
  <si>
    <t>B15DCCN374</t>
  </si>
  <si>
    <t>B15DCCN384</t>
  </si>
  <si>
    <t>B15DCCN440</t>
  </si>
  <si>
    <t>B15DCCN537</t>
  </si>
  <si>
    <t>B15DCCN593</t>
  </si>
  <si>
    <t>B15DCCN636</t>
  </si>
  <si>
    <t>B15DCCN648</t>
  </si>
  <si>
    <t>B15DCCN649</t>
  </si>
  <si>
    <t>B15DCCN659</t>
  </si>
  <si>
    <t>B15DCCN021</t>
  </si>
  <si>
    <t>B15DCCN153</t>
  </si>
  <si>
    <t>B15DCCN164</t>
  </si>
  <si>
    <t>B15DCCN209</t>
  </si>
  <si>
    <t>B15DCCN241</t>
  </si>
  <si>
    <t>B15DCCN263</t>
  </si>
  <si>
    <t>B15DCCN264</t>
  </si>
  <si>
    <t>B15DCCN330</t>
  </si>
  <si>
    <t>B15DCCN341</t>
  </si>
  <si>
    <t>B15DCCN417</t>
  </si>
  <si>
    <t>B15DCCN473</t>
  </si>
  <si>
    <t>B15DCCN494</t>
  </si>
  <si>
    <t>B15DCCN506</t>
  </si>
  <si>
    <t>B15DCCN517</t>
  </si>
  <si>
    <t>B15DCCN548</t>
  </si>
  <si>
    <t>B15DCCN572</t>
  </si>
  <si>
    <t>B15DCCN583</t>
  </si>
  <si>
    <t>B15DCCN582</t>
  </si>
  <si>
    <t>B15DCCN604</t>
  </si>
  <si>
    <t>B15DCCN625</t>
  </si>
  <si>
    <t>B15DCCN638</t>
  </si>
  <si>
    <t>B15DCCN025</t>
  </si>
  <si>
    <t>B15DCCN188</t>
  </si>
  <si>
    <t>Ngọ Quang</t>
  </si>
  <si>
    <t>D15HTTT1</t>
  </si>
  <si>
    <t>B15DCCN409</t>
  </si>
  <si>
    <t>B15DCCN035</t>
  </si>
  <si>
    <t>Nguyễn Văn Nhật</t>
  </si>
  <si>
    <t>B15DCCN255</t>
  </si>
  <si>
    <t>B15DCCN354</t>
  </si>
  <si>
    <t>12/06/1997</t>
  </si>
  <si>
    <t>B15DCCN573</t>
  </si>
  <si>
    <t>B15DCCN067</t>
  </si>
  <si>
    <t>B15DCCN068</t>
  </si>
  <si>
    <t>Đặng Xuân</t>
  </si>
  <si>
    <t>23/09/1997</t>
  </si>
  <si>
    <t>B15DCCN079</t>
  </si>
  <si>
    <t>Nguyễn Trần Đức</t>
  </si>
  <si>
    <t>Cư</t>
  </si>
  <si>
    <t>Gia Lai</t>
  </si>
  <si>
    <t>B15DCCN353</t>
  </si>
  <si>
    <t>Nguyễn Long An</t>
  </si>
  <si>
    <t>B15DCCN464</t>
  </si>
  <si>
    <t>Lê Nho</t>
  </si>
  <si>
    <t>B15DCCN518</t>
  </si>
  <si>
    <t>11/12/1997</t>
  </si>
  <si>
    <t>B15DCCN606</t>
  </si>
  <si>
    <t>B15DCCN702</t>
  </si>
  <si>
    <t>Thern</t>
  </si>
  <si>
    <t>Thammavong</t>
  </si>
  <si>
    <t>B15DCCN012</t>
  </si>
  <si>
    <t>28/11/1997</t>
  </si>
  <si>
    <t>B15DCCN057</t>
  </si>
  <si>
    <t>Bảy</t>
  </si>
  <si>
    <t>B15DCCN111</t>
  </si>
  <si>
    <t>24/12/1997</t>
  </si>
  <si>
    <t>B15DCCN155</t>
  </si>
  <si>
    <t>B15DCCN222</t>
  </si>
  <si>
    <t>Hoàng Phó</t>
  </si>
  <si>
    <t>B15DCCN244</t>
  </si>
  <si>
    <t>05/10/1997</t>
  </si>
  <si>
    <t>B15DCCN266</t>
  </si>
  <si>
    <t>B15DCCN287</t>
  </si>
  <si>
    <t>02/11/1997</t>
  </si>
  <si>
    <t>B15DCCN288</t>
  </si>
  <si>
    <t>Khôi</t>
  </si>
  <si>
    <t>B15DCCN419</t>
  </si>
  <si>
    <t>B15DCCN420</t>
  </si>
  <si>
    <t>Chu Quế</t>
  </si>
  <si>
    <t>B15DCCN463</t>
  </si>
  <si>
    <t>B15DCCN496</t>
  </si>
  <si>
    <t>B15DCCN507</t>
  </si>
  <si>
    <t>Phan Ngọc</t>
  </si>
  <si>
    <t>14/03/1997</t>
  </si>
  <si>
    <t>B15DCCN667</t>
  </si>
  <si>
    <t>Phạm Huy</t>
  </si>
  <si>
    <t>B15DCCN700</t>
  </si>
  <si>
    <t>Kittiphatphong</t>
  </si>
  <si>
    <t>Khanthavong</t>
  </si>
  <si>
    <t>B15DCCN002</t>
  </si>
  <si>
    <t>B15DCCN046</t>
  </si>
  <si>
    <t>B15DCCN133</t>
  </si>
  <si>
    <t>19/09/1997</t>
  </si>
  <si>
    <t>B15DCCN145</t>
  </si>
  <si>
    <t>B15DCCN156</t>
  </si>
  <si>
    <t>Hán Ngọc</t>
  </si>
  <si>
    <t>22/08/1997</t>
  </si>
  <si>
    <t>B15DCCN167</t>
  </si>
  <si>
    <t>04/01/1997</t>
  </si>
  <si>
    <t>B15DCCN178</t>
  </si>
  <si>
    <t>Trịnh Quốc</t>
  </si>
  <si>
    <t>B15DCCN199</t>
  </si>
  <si>
    <t>B15DCCN265</t>
  </si>
  <si>
    <t>Trần Thị Thanh</t>
  </si>
  <si>
    <t>26/01/1997</t>
  </si>
  <si>
    <t>B15DCCN277</t>
  </si>
  <si>
    <t>Chu Thế</t>
  </si>
  <si>
    <t>B15DCCN299</t>
  </si>
  <si>
    <t>23/03/1997</t>
  </si>
  <si>
    <t>B15DCCN310</t>
  </si>
  <si>
    <t>Ngô Thị Thúy</t>
  </si>
  <si>
    <t>30/01/1997</t>
  </si>
  <si>
    <t>B15DCCN364</t>
  </si>
  <si>
    <t>Vũ Thảo</t>
  </si>
  <si>
    <t>02/12/1997</t>
  </si>
  <si>
    <t>B15DCCN431</t>
  </si>
  <si>
    <t>24/05/1997</t>
  </si>
  <si>
    <t>B15DCCN452</t>
  </si>
  <si>
    <t>Đỗ Thị Thúy</t>
  </si>
  <si>
    <t>06/12/1997</t>
  </si>
  <si>
    <t>B15DCCN519</t>
  </si>
  <si>
    <t>B15DCCN541</t>
  </si>
  <si>
    <t>B15DCCN563</t>
  </si>
  <si>
    <t>Trình</t>
  </si>
  <si>
    <t>B15DCCN562</t>
  </si>
  <si>
    <t>B15DCCN584</t>
  </si>
  <si>
    <t>B15DCCN650</t>
  </si>
  <si>
    <t>09/08/1995</t>
  </si>
  <si>
    <t>B15DCCN661</t>
  </si>
  <si>
    <t>Phạm Quân</t>
  </si>
  <si>
    <t>14/01/1997</t>
  </si>
  <si>
    <t>B15DCCN666</t>
  </si>
  <si>
    <t>Thanongsak</t>
  </si>
  <si>
    <t>Thongphanty</t>
  </si>
  <si>
    <t>16/03/1995</t>
  </si>
  <si>
    <t>B15DCCN668</t>
  </si>
  <si>
    <t>Thipphavanh</t>
  </si>
  <si>
    <t>Thavonesouk</t>
  </si>
  <si>
    <t>01/12/1996</t>
  </si>
  <si>
    <t>B15DCCN669</t>
  </si>
  <si>
    <t>Souliya</t>
  </si>
  <si>
    <t>Inthachack</t>
  </si>
  <si>
    <t>24/11/1995</t>
  </si>
  <si>
    <t>B15DCCN701</t>
  </si>
  <si>
    <t>Sompaseuth</t>
  </si>
  <si>
    <t>Xaysongkham</t>
  </si>
  <si>
    <t>30/01/1995</t>
  </si>
  <si>
    <t>B15DCCN575</t>
  </si>
  <si>
    <t>D15HTTT2</t>
  </si>
  <si>
    <t>B15DCCN422</t>
  </si>
  <si>
    <t>B15DCCN180</t>
  </si>
  <si>
    <t>Thiều Hoàng</t>
  </si>
  <si>
    <t>B15DCCN311</t>
  </si>
  <si>
    <t>Bùi Thế</t>
  </si>
  <si>
    <t>Lộc</t>
  </si>
  <si>
    <t>B15DCCN411</t>
  </si>
  <si>
    <t>14/11/1997</t>
  </si>
  <si>
    <t>B15DCCN586</t>
  </si>
  <si>
    <t>11/08/1997</t>
  </si>
  <si>
    <t>B15DCCN004</t>
  </si>
  <si>
    <t>Lê Hoàng</t>
  </si>
  <si>
    <t>B15DCCN169</t>
  </si>
  <si>
    <t>B15DCCN224</t>
  </si>
  <si>
    <t>B15DCCN279</t>
  </si>
  <si>
    <t>B15DCCN300</t>
  </si>
  <si>
    <t>B15DCCN356</t>
  </si>
  <si>
    <t>17/09/1997</t>
  </si>
  <si>
    <t>B15DCCN477</t>
  </si>
  <si>
    <t>B15DCCN532</t>
  </si>
  <si>
    <t>Thiết</t>
  </si>
  <si>
    <t>B15DCCN014</t>
  </si>
  <si>
    <t>B15DCCN059</t>
  </si>
  <si>
    <t>27/11/1997</t>
  </si>
  <si>
    <t>B15DCCN113</t>
  </si>
  <si>
    <t>Trần Doãn</t>
  </si>
  <si>
    <t>15/11/1995</t>
  </si>
  <si>
    <t>B15DCCN136</t>
  </si>
  <si>
    <t>13/02/1997</t>
  </si>
  <si>
    <t>B15DCCN147</t>
  </si>
  <si>
    <t>B15DCCN157</t>
  </si>
  <si>
    <t>Nguyễn Triệu An</t>
  </si>
  <si>
    <t>B15DCCN223</t>
  </si>
  <si>
    <t>11/01/1997</t>
  </si>
  <si>
    <t>B15DCCN301</t>
  </si>
  <si>
    <t>B15DCCN312</t>
  </si>
  <si>
    <t>B15DCCN334</t>
  </si>
  <si>
    <t>23/05/1997</t>
  </si>
  <si>
    <t>B15DCCN355</t>
  </si>
  <si>
    <t>15/02/1997</t>
  </si>
  <si>
    <t>B15DCCN389</t>
  </si>
  <si>
    <t>B15DCCN510</t>
  </si>
  <si>
    <t>Dương Công</t>
  </si>
  <si>
    <t>B15DCCN607</t>
  </si>
  <si>
    <t>B15DCCN629</t>
  </si>
  <si>
    <t>Tạ Khắc</t>
  </si>
  <si>
    <t>13/06/1997</t>
  </si>
  <si>
    <t>B15DCCN641</t>
  </si>
  <si>
    <t>B15DCCN015</t>
  </si>
  <si>
    <t>Vương Thị Quỳnh</t>
  </si>
  <si>
    <t>B15DCCN037</t>
  </si>
  <si>
    <t>B15DCCN080</t>
  </si>
  <si>
    <t>B15DCCN091</t>
  </si>
  <si>
    <t>B15DCCN102</t>
  </si>
  <si>
    <t>Bùi Quang</t>
  </si>
  <si>
    <t>Danh</t>
  </si>
  <si>
    <t>B15DCCN103</t>
  </si>
  <si>
    <t>Hà Thị</t>
  </si>
  <si>
    <t>12/08/1995</t>
  </si>
  <si>
    <t>B15DCCN179</t>
  </si>
  <si>
    <t>18/04/1997</t>
  </si>
  <si>
    <t>B15DCCN246</t>
  </si>
  <si>
    <t>B15DCCN267</t>
  </si>
  <si>
    <t>Trần Thị Xuân</t>
  </si>
  <si>
    <t>17/01/1997</t>
  </si>
  <si>
    <t>B15DCCN344</t>
  </si>
  <si>
    <t>Lương Hùng</t>
  </si>
  <si>
    <t>B15DCCN378</t>
  </si>
  <si>
    <t>B15DCCN400</t>
  </si>
  <si>
    <t>Nhâm</t>
  </si>
  <si>
    <t>B15DCCN410</t>
  </si>
  <si>
    <t>B15DCCN433</t>
  </si>
  <si>
    <t>24/04/1997</t>
  </si>
  <si>
    <t>B15DCCN443</t>
  </si>
  <si>
    <t>Đinh Đức</t>
  </si>
  <si>
    <t>B15DCCN454</t>
  </si>
  <si>
    <t>B15DCCN487</t>
  </si>
  <si>
    <t>B15DCCN509</t>
  </si>
  <si>
    <t>Đinh Văn</t>
  </si>
  <si>
    <t>B15DCCN520</t>
  </si>
  <si>
    <t>17/05/1994</t>
  </si>
  <si>
    <t>B15DCCN542</t>
  </si>
  <si>
    <t>B15DCCN574</t>
  </si>
  <si>
    <t>Nguyễn Tất</t>
  </si>
  <si>
    <t>B15DCCN585</t>
  </si>
  <si>
    <t>B15DCCN608</t>
  </si>
  <si>
    <t>19/11/1997</t>
  </si>
  <si>
    <t>B15DCCN630</t>
  </si>
  <si>
    <t>Doãn Hoàng</t>
  </si>
  <si>
    <t>21/12/1997</t>
  </si>
  <si>
    <t>B15DCCN640</t>
  </si>
  <si>
    <t>B15DCCN181</t>
  </si>
  <si>
    <t>Cao Đắc</t>
  </si>
  <si>
    <t>D15HTTT3</t>
  </si>
  <si>
    <t>B15DCCN633</t>
  </si>
  <si>
    <t>Tuyến</t>
  </si>
  <si>
    <t>B15DCCN259</t>
  </si>
  <si>
    <t>B15DCCN270</t>
  </si>
  <si>
    <t>Đinh Lệnh Quang</t>
  </si>
  <si>
    <t>B15DCCN358</t>
  </si>
  <si>
    <t>Bùi Chí</t>
  </si>
  <si>
    <t>B15DCCN599</t>
  </si>
  <si>
    <t>Tụ</t>
  </si>
  <si>
    <t>05/04/1997</t>
  </si>
  <si>
    <t>B15DCCN203</t>
  </si>
  <si>
    <t>Cao Hữu</t>
  </si>
  <si>
    <t>B15DCCN204</t>
  </si>
  <si>
    <t>Tô Minh</t>
  </si>
  <si>
    <t>B15DCCN258</t>
  </si>
  <si>
    <t>B15DCCN302</t>
  </si>
  <si>
    <t>Lân</t>
  </si>
  <si>
    <t>15/12/1994</t>
  </si>
  <si>
    <t>B15DCCN313</t>
  </si>
  <si>
    <t>B15DCCN402</t>
  </si>
  <si>
    <t>Nhiên</t>
  </si>
  <si>
    <t>B15DCCN467</t>
  </si>
  <si>
    <t>Trần Lam</t>
  </si>
  <si>
    <t>B15DCCN653</t>
  </si>
  <si>
    <t>B14DCCN231</t>
  </si>
  <si>
    <t>Hoàng Hữu</t>
  </si>
  <si>
    <t>30/11/1996</t>
  </si>
  <si>
    <t>B15DCCN083</t>
  </si>
  <si>
    <t>Lê Đình</t>
  </si>
  <si>
    <t>13/08/1996</t>
  </si>
  <si>
    <t>B15DCCN214</t>
  </si>
  <si>
    <t>B15DCCN226</t>
  </si>
  <si>
    <t>Hà Thị Hồng</t>
  </si>
  <si>
    <t>B15DCCN236</t>
  </si>
  <si>
    <t>Bùi Nguyễn Huy</t>
  </si>
  <si>
    <t>B15DCCN280</t>
  </si>
  <si>
    <t>Đàm Thị Minh</t>
  </si>
  <si>
    <t>B15DCCN335</t>
  </si>
  <si>
    <t>Hà Thị Thanh</t>
  </si>
  <si>
    <t>B15DCCN346</t>
  </si>
  <si>
    <t>B15DCCN369</t>
  </si>
  <si>
    <t>Trịnh Quang</t>
  </si>
  <si>
    <t>B15DCCN390</t>
  </si>
  <si>
    <t>16/04/1997</t>
  </si>
  <si>
    <t>B15DCCN412</t>
  </si>
  <si>
    <t>Nguyễn Quảng</t>
  </si>
  <si>
    <t>20/12/1997</t>
  </si>
  <si>
    <t>B15DCCN501</t>
  </si>
  <si>
    <t>27/09/1997</t>
  </si>
  <si>
    <t>B15DCCN543</t>
  </si>
  <si>
    <t>B15DCCN555</t>
  </si>
  <si>
    <t>B15DCCN643</t>
  </si>
  <si>
    <t>Ngô Gia</t>
  </si>
  <si>
    <t>B15DCCN664</t>
  </si>
  <si>
    <t>Nguyễn Thị Huyền</t>
  </si>
  <si>
    <t>19/02/1996</t>
  </si>
  <si>
    <t>B15DCCN038</t>
  </si>
  <si>
    <t>Bùi Lan</t>
  </si>
  <si>
    <t>B15DCCN040</t>
  </si>
  <si>
    <t>B15DCCN071</t>
  </si>
  <si>
    <t>18/06/1997</t>
  </si>
  <si>
    <t>B15DCCN072</t>
  </si>
  <si>
    <t>B15DCCN093</t>
  </si>
  <si>
    <t>Bạch Hồng</t>
  </si>
  <si>
    <t>B15DCCN095</t>
  </si>
  <si>
    <t>06/04/1997</t>
  </si>
  <si>
    <t>B15DCCN105</t>
  </si>
  <si>
    <t>Trần Thành</t>
  </si>
  <si>
    <t>B15DCCN106</t>
  </si>
  <si>
    <t>B15DCCN117</t>
  </si>
  <si>
    <t>Thân Hoàng</t>
  </si>
  <si>
    <t>15/12/1997</t>
  </si>
  <si>
    <t>B15DCCN128</t>
  </si>
  <si>
    <t>23/08/1997</t>
  </si>
  <si>
    <t>B15DCCN159</t>
  </si>
  <si>
    <t>Trần Bảo</t>
  </si>
  <si>
    <t>B15DCCN170</t>
  </si>
  <si>
    <t>Vũ Đỗ Minh</t>
  </si>
  <si>
    <t>05/01/1997</t>
  </si>
  <si>
    <t>B15DCCN193</t>
  </si>
  <si>
    <t>B15DCCN291</t>
  </si>
  <si>
    <t>B15DCCN292</t>
  </si>
  <si>
    <t>Trần Sách</t>
  </si>
  <si>
    <t>B15DCCN424</t>
  </si>
  <si>
    <t>B15DCCN435</t>
  </si>
  <si>
    <t>09/02/1997</t>
  </si>
  <si>
    <t>B15DCCN446</t>
  </si>
  <si>
    <t>Hoàng Xuân</t>
  </si>
  <si>
    <t>B15DCCN457</t>
  </si>
  <si>
    <t>Sen</t>
  </si>
  <si>
    <t>B15DCCN478</t>
  </si>
  <si>
    <t>B15DCCN479</t>
  </si>
  <si>
    <t>B15DCCN512</t>
  </si>
  <si>
    <t>Đinh Công</t>
  </si>
  <si>
    <t>B15DCCN577</t>
  </si>
  <si>
    <t>B15DCCN609</t>
  </si>
  <si>
    <t>Lê Minh</t>
  </si>
  <si>
    <t>B15DCCN632</t>
  </si>
  <si>
    <t>Lê Viết</t>
  </si>
  <si>
    <t>12/02/1995</t>
  </si>
  <si>
    <t>B15DCCN644</t>
  </si>
  <si>
    <t>07/05/1997</t>
  </si>
  <si>
    <t>B15DCCN260</t>
  </si>
  <si>
    <t>D15HTTT4</t>
  </si>
  <si>
    <t>B15DCCN447</t>
  </si>
  <si>
    <t>B15DCCN271</t>
  </si>
  <si>
    <t>Hách Quang</t>
  </si>
  <si>
    <t>B15DCCN339</t>
  </si>
  <si>
    <t>02/10/1997</t>
  </si>
  <si>
    <t>B15DCCN459</t>
  </si>
  <si>
    <t>B15DCCN470</t>
  </si>
  <si>
    <t>B15DCCN053</t>
  </si>
  <si>
    <t>Hà Ngọc</t>
  </si>
  <si>
    <t>17/03/1997</t>
  </si>
  <si>
    <t>B15DCCN096</t>
  </si>
  <si>
    <t>Phùng Đức</t>
  </si>
  <si>
    <t>09/11/1993</t>
  </si>
  <si>
    <t>B15DCCN151</t>
  </si>
  <si>
    <t>30/09/1997</t>
  </si>
  <si>
    <t>B15DCCN251</t>
  </si>
  <si>
    <t>B15DCCN328</t>
  </si>
  <si>
    <t>Lực</t>
  </si>
  <si>
    <t>B15DCCN623</t>
  </si>
  <si>
    <t>B15DCCN657</t>
  </si>
  <si>
    <t>B15DCCN656</t>
  </si>
  <si>
    <t>B15DCCN020</t>
  </si>
  <si>
    <t>B15DCCN085</t>
  </si>
  <si>
    <t>27/01/1997</t>
  </si>
  <si>
    <t>B15DCCN174</t>
  </si>
  <si>
    <t>B15DCCN239</t>
  </si>
  <si>
    <t>16/08/1997</t>
  </si>
  <si>
    <t>B15DCCN250</t>
  </si>
  <si>
    <t>Lê Kim</t>
  </si>
  <si>
    <t>B15DCCN261</t>
  </si>
  <si>
    <t>B15DCCN295</t>
  </si>
  <si>
    <t>Kỳ</t>
  </si>
  <si>
    <t>B15DCCN317</t>
  </si>
  <si>
    <t>19/07/1994</t>
  </si>
  <si>
    <t>B15DCCN359</t>
  </si>
  <si>
    <t>B15DCCN383</t>
  </si>
  <si>
    <t>30/03/1997</t>
  </si>
  <si>
    <t>B15DCCN425</t>
  </si>
  <si>
    <t>Khổng Minh</t>
  </si>
  <si>
    <t>B15DCCN491</t>
  </si>
  <si>
    <t>Chu Xuân</t>
  </si>
  <si>
    <t>B15DCCN525</t>
  </si>
  <si>
    <t>Phạm Thị Phương</t>
  </si>
  <si>
    <t>B15DCCN569</t>
  </si>
  <si>
    <t>Phạm ích</t>
  </si>
  <si>
    <t>B15DCCN580</t>
  </si>
  <si>
    <t>B15DCCN590</t>
  </si>
  <si>
    <t>Đỗ Anh</t>
  </si>
  <si>
    <t>B15DCCN009</t>
  </si>
  <si>
    <t>B15DCCN019</t>
  </si>
  <si>
    <t>B15DCCN041</t>
  </si>
  <si>
    <t>B15DCCN107</t>
  </si>
  <si>
    <t>B15DCCN108</t>
  </si>
  <si>
    <t>Nguyễn Tài</t>
  </si>
  <si>
    <t>17/11/1997</t>
  </si>
  <si>
    <t>B15DCCN130</t>
  </si>
  <si>
    <t>B15DCCN161</t>
  </si>
  <si>
    <t>B15DCCN172</t>
  </si>
  <si>
    <t>B15DCCN185</t>
  </si>
  <si>
    <t>B15DCCN218</t>
  </si>
  <si>
    <t>Đặng Huy</t>
  </si>
  <si>
    <t>B15DCCN262</t>
  </si>
  <si>
    <t>Nguyễn Thuần</t>
  </si>
  <si>
    <t>B15DCCN282</t>
  </si>
  <si>
    <t>Đặng Nhật</t>
  </si>
  <si>
    <t>B15DCCN293</t>
  </si>
  <si>
    <t>Đinh Tiến</t>
  </si>
  <si>
    <t>B15DCCN304</t>
  </si>
  <si>
    <t>B15DCCN315</t>
  </si>
  <si>
    <t>B15DCCN337</t>
  </si>
  <si>
    <t>Trần Thị Tuyết</t>
  </si>
  <si>
    <t>B15DCCN338</t>
  </si>
  <si>
    <t>B15DCCN349</t>
  </si>
  <si>
    <t>Lê Anh</t>
  </si>
  <si>
    <t>14/10/1997</t>
  </si>
  <si>
    <t>B15DCCN371</t>
  </si>
  <si>
    <t>Lê Trương</t>
  </si>
  <si>
    <t>B15DCCN372</t>
  </si>
  <si>
    <t>Đỗ Tuấn</t>
  </si>
  <si>
    <t>B15DCCN392</t>
  </si>
  <si>
    <t>Nguyễn Đắc Minh</t>
  </si>
  <si>
    <t>B15DCCN403</t>
  </si>
  <si>
    <t>B15DCCN448</t>
  </si>
  <si>
    <t>Kiều Quang</t>
  </si>
  <si>
    <t>B15DCCN458</t>
  </si>
  <si>
    <t>B15DCCN502</t>
  </si>
  <si>
    <t>B15DCCN557</t>
  </si>
  <si>
    <t>08/10/1997</t>
  </si>
  <si>
    <t>B15DCCN558</t>
  </si>
  <si>
    <t>Trương Mạnh</t>
  </si>
  <si>
    <t>14/09/1997</t>
  </si>
  <si>
    <t>B15DCCN231</t>
  </si>
  <si>
    <t>D15HTTT5</t>
  </si>
  <si>
    <t>B15DCCN527</t>
  </si>
  <si>
    <t>26/09/1997</t>
  </si>
  <si>
    <t>B15DCCN076</t>
  </si>
  <si>
    <t>Mai Thành</t>
  </si>
  <si>
    <t>B15DCCN131</t>
  </si>
  <si>
    <t>B15DCCN253</t>
  </si>
  <si>
    <t>Hoàng Đình</t>
  </si>
  <si>
    <t>B15DCCN395</t>
  </si>
  <si>
    <t>27/10/1997</t>
  </si>
  <si>
    <t>B15DCCN099</t>
  </si>
  <si>
    <t>Cao Hải</t>
  </si>
  <si>
    <t>B15DCCN143</t>
  </si>
  <si>
    <t>B15DCCN142</t>
  </si>
  <si>
    <t>B15DCCN220</t>
  </si>
  <si>
    <t>B15DCCN396</t>
  </si>
  <si>
    <t>B15DCCN449</t>
  </si>
  <si>
    <t>B15DCCN559</t>
  </si>
  <si>
    <t>25/04/1997</t>
  </si>
  <si>
    <t>B15DCCN627</t>
  </si>
  <si>
    <t>Ngô Thanh</t>
  </si>
  <si>
    <t>B15DCCN044</t>
  </si>
  <si>
    <t>Đỗ Bùi Phương</t>
  </si>
  <si>
    <t>12/11/1997</t>
  </si>
  <si>
    <t>B15DCCN120</t>
  </si>
  <si>
    <t>Đình</t>
  </si>
  <si>
    <t>B15DCCN121</t>
  </si>
  <si>
    <t>Định</t>
  </si>
  <si>
    <t>04/09/1995</t>
  </si>
  <si>
    <t>Lâm Đồng</t>
  </si>
  <si>
    <t>B15DCCN208</t>
  </si>
  <si>
    <t>Ngô Hoàng</t>
  </si>
  <si>
    <t>B15DCCN319</t>
  </si>
  <si>
    <t>B15DCCN394</t>
  </si>
  <si>
    <t>B15DCCN418</t>
  </si>
  <si>
    <t>B15DCCN428</t>
  </si>
  <si>
    <t>Lê Hải</t>
  </si>
  <si>
    <t>B15DCCN450</t>
  </si>
  <si>
    <t>19/12/1997</t>
  </si>
  <si>
    <t>B15DCCN451</t>
  </si>
  <si>
    <t>Nguyễn Thị Như</t>
  </si>
  <si>
    <t>B15DCCN483</t>
  </si>
  <si>
    <t>Thạch</t>
  </si>
  <si>
    <t>B15DCCN515</t>
  </si>
  <si>
    <t>B15DCCN516</t>
  </si>
  <si>
    <t>Vũ Chí</t>
  </si>
  <si>
    <t>B15DCCN526</t>
  </si>
  <si>
    <t>Phạm Thị Bích</t>
  </si>
  <si>
    <t>B15DCCN549</t>
  </si>
  <si>
    <t>Hà Thu</t>
  </si>
  <si>
    <t>B15DCCN616</t>
  </si>
  <si>
    <t>B15DCCN010</t>
  </si>
  <si>
    <t>07/02/1997</t>
  </si>
  <si>
    <t>B15DCCN033</t>
  </si>
  <si>
    <t>B15DCCN077</t>
  </si>
  <si>
    <t>B15DCCN110</t>
  </si>
  <si>
    <t>27/04/1997</t>
  </si>
  <si>
    <t>B15DCCN154</t>
  </si>
  <si>
    <t>B15DCCN176</t>
  </si>
  <si>
    <t>Đỗ Thanh</t>
  </si>
  <si>
    <t>21/04/1997</t>
  </si>
  <si>
    <t>B15DCCN186</t>
  </si>
  <si>
    <t>12/01/1997</t>
  </si>
  <si>
    <t>B15DCCN187</t>
  </si>
  <si>
    <t>27/06/1997</t>
  </si>
  <si>
    <t>B15DCCN275</t>
  </si>
  <si>
    <t>B15DCCN286</t>
  </si>
  <si>
    <t>Bạch Ngọc</t>
  </si>
  <si>
    <t>B15DCCN329</t>
  </si>
  <si>
    <t>Nguyễn Văn Thể</t>
  </si>
  <si>
    <t>B15DCCN352</t>
  </si>
  <si>
    <t>Lương Hải</t>
  </si>
  <si>
    <t>B15DCCN373</t>
  </si>
  <si>
    <t>Đỗ Hoàng</t>
  </si>
  <si>
    <t>B15DCCN385</t>
  </si>
  <si>
    <t>B15DCCN405</t>
  </si>
  <si>
    <t>Nực</t>
  </si>
  <si>
    <t>B15DCCN429</t>
  </si>
  <si>
    <t>Lưu Danh</t>
  </si>
  <si>
    <t>B15DCCN439</t>
  </si>
  <si>
    <t>30/08/1996</t>
  </si>
  <si>
    <t>B15DCCN482</t>
  </si>
  <si>
    <t>18/08/1996</t>
  </si>
  <si>
    <t>B15DCCN484</t>
  </si>
  <si>
    <t>B15DCCN493</t>
  </si>
  <si>
    <t>Nguyễn Thế Minh</t>
  </si>
  <si>
    <t>B15DCCN495</t>
  </si>
  <si>
    <t>B15DCCN539</t>
  </si>
  <si>
    <t>21/07/1997</t>
  </si>
  <si>
    <t>B15DCCN581</t>
  </si>
  <si>
    <t>09/01/1997</t>
  </si>
  <si>
    <t>B15DCCN592</t>
  </si>
  <si>
    <t>Phạm Mạnh</t>
  </si>
  <si>
    <t>B15DCCN605</t>
  </si>
  <si>
    <t>B15DCCN614</t>
  </si>
  <si>
    <t>B15DCCN660</t>
  </si>
  <si>
    <t>15/10/1997</t>
  </si>
  <si>
    <t>B15DCCN637</t>
  </si>
  <si>
    <t>E15CQCN01-B</t>
  </si>
  <si>
    <t>B15DCCN407</t>
  </si>
  <si>
    <t>B15DCAT104</t>
  </si>
  <si>
    <t>Nguyễn Bùi Trung</t>
  </si>
  <si>
    <t>B15DCCN031</t>
  </si>
  <si>
    <t>B15DCCN073</t>
  </si>
  <si>
    <t>Chỉnh</t>
  </si>
  <si>
    <t>B15DCCN617</t>
  </si>
  <si>
    <t>Dương Khắc</t>
  </si>
  <si>
    <t>B15DCAT146</t>
  </si>
  <si>
    <t>Trương Quang</t>
  </si>
  <si>
    <t>B15DCAT175</t>
  </si>
  <si>
    <t>Đỗ Thái Ngọc</t>
  </si>
  <si>
    <t>B15DCCN043</t>
  </si>
  <si>
    <t>Phạm Hoàng</t>
  </si>
  <si>
    <t>B15DCCN127</t>
  </si>
  <si>
    <t>Cao Minh</t>
  </si>
  <si>
    <t>B15DCCN139</t>
  </si>
  <si>
    <t>B15DCCN217</t>
  </si>
  <si>
    <t>B15DCCN462</t>
  </si>
  <si>
    <t>B15DCCN533</t>
  </si>
  <si>
    <t>B15DCAT071</t>
  </si>
  <si>
    <t>B15DCCN024</t>
  </si>
  <si>
    <t>20/04/1997</t>
  </si>
  <si>
    <t>B15DCCN058</t>
  </si>
  <si>
    <t>Biên</t>
  </si>
  <si>
    <t>B15DCCN122</t>
  </si>
  <si>
    <t>B15DCCN138</t>
  </si>
  <si>
    <t>B15DCCN175</t>
  </si>
  <si>
    <t>17/12/1997</t>
  </si>
  <si>
    <t>B15DCCN200</t>
  </si>
  <si>
    <t>B15DCCN205</t>
  </si>
  <si>
    <t>B15DCCN234</t>
  </si>
  <si>
    <t>Phùng Minh</t>
  </si>
  <si>
    <t>B15DCCN316</t>
  </si>
  <si>
    <t>Lưu Hải</t>
  </si>
  <si>
    <t>B15DCCN367</t>
  </si>
  <si>
    <t>03/04/1997</t>
  </si>
  <si>
    <t>B15DCCN475</t>
  </si>
  <si>
    <t>Sỹ</t>
  </si>
  <si>
    <t>B15DCCN529</t>
  </si>
  <si>
    <t>Phan Khánh</t>
  </si>
  <si>
    <t>B15DCCN556</t>
  </si>
  <si>
    <t>Tính</t>
  </si>
  <si>
    <t>B15DCCN594</t>
  </si>
  <si>
    <t>Doãn Tuấn</t>
  </si>
  <si>
    <t>B15DCCN615</t>
  </si>
  <si>
    <t>B15DCAT069</t>
  </si>
  <si>
    <t>B15DCAT098</t>
  </si>
  <si>
    <t>24/07/1997</t>
  </si>
  <si>
    <t>B15DCCN006</t>
  </si>
  <si>
    <t>B15DCCN034</t>
  </si>
  <si>
    <t>Trần Tuấn</t>
  </si>
  <si>
    <t>B15DCCN042</t>
  </si>
  <si>
    <t>B15DCCN626</t>
  </si>
  <si>
    <t>B15DCVT122</t>
  </si>
  <si>
    <t>Phạm Sơn</t>
  </si>
  <si>
    <t>B15DCDT109</t>
  </si>
  <si>
    <t>E15CQCN02-B</t>
  </si>
  <si>
    <t>B15DCQT001</t>
  </si>
  <si>
    <t>Quách Thị Quỳnh</t>
  </si>
  <si>
    <t>B15DCKT023</t>
  </si>
  <si>
    <t>28/12/1997</t>
  </si>
  <si>
    <t>B15DCKT144</t>
  </si>
  <si>
    <t>Hồ</t>
  </si>
  <si>
    <t>B15DCPT033</t>
  </si>
  <si>
    <t>B15DCVT035</t>
  </si>
  <si>
    <t>Cảnh</t>
  </si>
  <si>
    <t>B15DCKT155</t>
  </si>
  <si>
    <t>B15DCMR087</t>
  </si>
  <si>
    <t>B15DCQT060</t>
  </si>
  <si>
    <t>08/06/1997</t>
  </si>
  <si>
    <t>B15DCQT072</t>
  </si>
  <si>
    <t>B15DCQT081</t>
  </si>
  <si>
    <t>B15DCQT199</t>
  </si>
  <si>
    <t>B15DCVT420</t>
  </si>
  <si>
    <t>Phạm Tuấn</t>
  </si>
  <si>
    <t>B15DCVT442</t>
  </si>
  <si>
    <t>Trần Thanh</t>
  </si>
  <si>
    <t>B15DCDT022</t>
  </si>
  <si>
    <t>Vũ Tuấn</t>
  </si>
  <si>
    <t>B15DCDT054</t>
  </si>
  <si>
    <t>06/01/1997</t>
  </si>
  <si>
    <t>B15DCDT200</t>
  </si>
  <si>
    <t>B15DCKT136</t>
  </si>
  <si>
    <t>B15DCPT052</t>
  </si>
  <si>
    <t>B15DCPT184</t>
  </si>
  <si>
    <t>B15DCQT058</t>
  </si>
  <si>
    <t>B15DCQT107</t>
  </si>
  <si>
    <t>B15DCQT108</t>
  </si>
  <si>
    <t>Kiều Tuệ</t>
  </si>
  <si>
    <t>B15DCTT061</t>
  </si>
  <si>
    <t>B15DCVT019</t>
  </si>
  <si>
    <t>Đỗ Hoàng Việt</t>
  </si>
  <si>
    <t>B15DCVT028</t>
  </si>
  <si>
    <t>B15DCVT052</t>
  </si>
  <si>
    <t>Phạm Hữu</t>
  </si>
  <si>
    <t>B15DCVT103</t>
  </si>
  <si>
    <t>Lại Phú</t>
  </si>
  <si>
    <t>B15DCVT111</t>
  </si>
  <si>
    <t>Nhữ Văn</t>
  </si>
  <si>
    <t>B15DCVT144</t>
  </si>
  <si>
    <t>B15DCDT063</t>
  </si>
  <si>
    <t>B15DCMR060</t>
  </si>
  <si>
    <t>Dương Anh</t>
  </si>
  <si>
    <t>B15DCPT214</t>
  </si>
  <si>
    <t>B15DCQT119</t>
  </si>
  <si>
    <t>B15DCQT185</t>
  </si>
  <si>
    <t>B15DCTT083</t>
  </si>
  <si>
    <t>Ngụy Anh</t>
  </si>
  <si>
    <t>B15DCVT038</t>
  </si>
  <si>
    <t>Dương Quang</t>
  </si>
  <si>
    <t>Bình Phước</t>
  </si>
  <si>
    <t>B15DCVT325</t>
  </si>
  <si>
    <t>B15DCVT338</t>
  </si>
  <si>
    <t>Lê Khánh</t>
  </si>
  <si>
    <t>B15DCDT166</t>
  </si>
  <si>
    <t>29/11/1997</t>
  </si>
  <si>
    <t>D15DTMT1</t>
  </si>
  <si>
    <t>B15DCDT154</t>
  </si>
  <si>
    <t>Đinh Quang</t>
  </si>
  <si>
    <t>Phụng</t>
  </si>
  <si>
    <t>B15DCDT001</t>
  </si>
  <si>
    <t>Nguyễn Thắng Hải</t>
  </si>
  <si>
    <t>B15DCDT086</t>
  </si>
  <si>
    <t>22/09/1996</t>
  </si>
  <si>
    <t>B15DCDT150</t>
  </si>
  <si>
    <t>B15DCDT174</t>
  </si>
  <si>
    <t>Thân Xuân</t>
  </si>
  <si>
    <t>B15DCDT006</t>
  </si>
  <si>
    <t>B15DCDT021</t>
  </si>
  <si>
    <t>B15DCDT026</t>
  </si>
  <si>
    <t>Cương</t>
  </si>
  <si>
    <t>B15DCDT114</t>
  </si>
  <si>
    <t>Trịnh Thị Mỹ</t>
  </si>
  <si>
    <t>B15DCDT133</t>
  </si>
  <si>
    <t>Lê Ô</t>
  </si>
  <si>
    <t>Na</t>
  </si>
  <si>
    <t>15/07/1997</t>
  </si>
  <si>
    <t>B15DCDT137</t>
  </si>
  <si>
    <t>B15DCDT141</t>
  </si>
  <si>
    <t>B15DCDT210</t>
  </si>
  <si>
    <t>Trương Minh</t>
  </si>
  <si>
    <t>B15DCDT034</t>
  </si>
  <si>
    <t>Diệm</t>
  </si>
  <si>
    <t>B15DCDT038</t>
  </si>
  <si>
    <t>Ngô Nhân</t>
  </si>
  <si>
    <t>B15DCDT041</t>
  </si>
  <si>
    <t>Phan Trung</t>
  </si>
  <si>
    <t>B15DCDT058</t>
  </si>
  <si>
    <t>Vương Ngọc</t>
  </si>
  <si>
    <t>B15DCDT066</t>
  </si>
  <si>
    <t>Vũ Thị Thanh</t>
  </si>
  <si>
    <t>B15DCDT069</t>
  </si>
  <si>
    <t>Hiện</t>
  </si>
  <si>
    <t>B15DCDT081</t>
  </si>
  <si>
    <t>Ngô Xuân</t>
  </si>
  <si>
    <t>B15DCDT094</t>
  </si>
  <si>
    <t>B15DCDT102</t>
  </si>
  <si>
    <t>B15DCDT125</t>
  </si>
  <si>
    <t>B15DCDT142</t>
  </si>
  <si>
    <t>B15DCDT153</t>
  </si>
  <si>
    <t>Vương Văn</t>
  </si>
  <si>
    <t>Phức</t>
  </si>
  <si>
    <t>B15DCDT170</t>
  </si>
  <si>
    <t>Ngô Đăng</t>
  </si>
  <si>
    <t>B15DCDT177</t>
  </si>
  <si>
    <t>Hà Như</t>
  </si>
  <si>
    <t>B15DCDT193</t>
  </si>
  <si>
    <t>Dương Đăng</t>
  </si>
  <si>
    <t>B15DCDT194</t>
  </si>
  <si>
    <t>Nguyễn Khánh</t>
  </si>
  <si>
    <t>B15DCDT017</t>
  </si>
  <si>
    <t>Nguyễn Tiểu</t>
  </si>
  <si>
    <t>19/02/1997</t>
  </si>
  <si>
    <t>B15DCDT030</t>
  </si>
  <si>
    <t>Trần Hưng</t>
  </si>
  <si>
    <t>B15DCDT042</t>
  </si>
  <si>
    <t>Phí Mạnh</t>
  </si>
  <si>
    <t>11/11/1996</t>
  </si>
  <si>
    <t>B15DCDT062</t>
  </si>
  <si>
    <t>B15DCDT082</t>
  </si>
  <si>
    <t>08/04/1995</t>
  </si>
  <si>
    <t>B15DCDT090</t>
  </si>
  <si>
    <t>B15DCDT089</t>
  </si>
  <si>
    <t>Lương Thế</t>
  </si>
  <si>
    <t>B15DCDT093</t>
  </si>
  <si>
    <t>B15DCDT098</t>
  </si>
  <si>
    <t>Lê Hữu</t>
  </si>
  <si>
    <t>20/12/1995</t>
  </si>
  <si>
    <t>B15DCDT106</t>
  </si>
  <si>
    <t>B15DCDT113</t>
  </si>
  <si>
    <t>12/07/1997</t>
  </si>
  <si>
    <t>B15DCDT122</t>
  </si>
  <si>
    <t>02/02/1997</t>
  </si>
  <si>
    <t>B15DCDT121</t>
  </si>
  <si>
    <t>B15DCDT134</t>
  </si>
  <si>
    <t>09/11/1997</t>
  </si>
  <si>
    <t>B15DCDT138</t>
  </si>
  <si>
    <t>Đinh Duy</t>
  </si>
  <si>
    <t>B15DCDT158</t>
  </si>
  <si>
    <t>13/07/1997</t>
  </si>
  <si>
    <t>B15DCDT229</t>
  </si>
  <si>
    <t>Quách Văn</t>
  </si>
  <si>
    <t>B15DCDT019</t>
  </si>
  <si>
    <t>30/03/1995</t>
  </si>
  <si>
    <t>D15DTMT2</t>
  </si>
  <si>
    <t>B15DCDT136</t>
  </si>
  <si>
    <t>B15DCDT031</t>
  </si>
  <si>
    <t>B15DCDT092</t>
  </si>
  <si>
    <t>Thiều Quang</t>
  </si>
  <si>
    <t>B15DCDT095</t>
  </si>
  <si>
    <t>B15DCDT100</t>
  </si>
  <si>
    <t>06/02/1997</t>
  </si>
  <si>
    <t>B15DCDT052</t>
  </si>
  <si>
    <t>13/11/1997</t>
  </si>
  <si>
    <t>B15DCDT068</t>
  </si>
  <si>
    <t>B15DCDT088</t>
  </si>
  <si>
    <t>B15DCDT180</t>
  </si>
  <si>
    <t>B15DCDT203</t>
  </si>
  <si>
    <t>Đỗ Ngọc</t>
  </si>
  <si>
    <t>CH Ba Lan</t>
  </si>
  <si>
    <t>B15DCDT207</t>
  </si>
  <si>
    <t>30/07/1997</t>
  </si>
  <si>
    <t>B15DCDT206</t>
  </si>
  <si>
    <t>B15DCDT215</t>
  </si>
  <si>
    <t>B14DCDT264</t>
  </si>
  <si>
    <t>B15DCDT004</t>
  </si>
  <si>
    <t>B15DCDT008</t>
  </si>
  <si>
    <t>B15DCDT048</t>
  </si>
  <si>
    <t>Đinh Thái</t>
  </si>
  <si>
    <t>B15DCDT051</t>
  </si>
  <si>
    <t>B15DCDT056</t>
  </si>
  <si>
    <t>B15DCDT084</t>
  </si>
  <si>
    <t>B15DCDT112</t>
  </si>
  <si>
    <t>Là</t>
  </si>
  <si>
    <t>B15DCDT131</t>
  </si>
  <si>
    <t>B15DCDT155</t>
  </si>
  <si>
    <t>B15DCDT159</t>
  </si>
  <si>
    <t>B15DCDT178</t>
  </si>
  <si>
    <t>18/09/1997</t>
  </si>
  <si>
    <t>B15DCDT183</t>
  </si>
  <si>
    <t>B15DCDT186</t>
  </si>
  <si>
    <t>B15DCDT219</t>
  </si>
  <si>
    <t>B15DCDT226</t>
  </si>
  <si>
    <t>B15DCDT016</t>
  </si>
  <si>
    <t>Canh</t>
  </si>
  <si>
    <t>B15DCDT040</t>
  </si>
  <si>
    <t>B15DCDT059</t>
  </si>
  <si>
    <t>Chu Ngọc</t>
  </si>
  <si>
    <t>B15DCDT071</t>
  </si>
  <si>
    <t>28/07/1997</t>
  </si>
  <si>
    <t>B15DCDT087</t>
  </si>
  <si>
    <t>Nghiêm Đình</t>
  </si>
  <si>
    <t>B15DCDT091</t>
  </si>
  <si>
    <t>Ngô Phú</t>
  </si>
  <si>
    <t>17/04/1996</t>
  </si>
  <si>
    <t>B15DCDT111</t>
  </si>
  <si>
    <t>B15DCDT124</t>
  </si>
  <si>
    <t>B15DCDT139</t>
  </si>
  <si>
    <t>B15DCDT148</t>
  </si>
  <si>
    <t>B15DCDT151</t>
  </si>
  <si>
    <t>Trần Trung</t>
  </si>
  <si>
    <t>B15DCDT160</t>
  </si>
  <si>
    <t>Trương Anh</t>
  </si>
  <si>
    <t>B15DCDT163</t>
  </si>
  <si>
    <t>Đặng Thị</t>
  </si>
  <si>
    <t>03/03/1997</t>
  </si>
  <si>
    <t>B15DCDT198</t>
  </si>
  <si>
    <t>Phạm Thị Huyền</t>
  </si>
  <si>
    <t>19/05/1997</t>
  </si>
  <si>
    <t>B15DCDT211</t>
  </si>
  <si>
    <t>Trương Văn</t>
  </si>
  <si>
    <t>B15DCDT218</t>
  </si>
  <si>
    <t>Hoàng Đắc</t>
  </si>
  <si>
    <t>B15DCDT230</t>
  </si>
  <si>
    <t>B15DCDT007</t>
  </si>
  <si>
    <t>D15XLTH1</t>
  </si>
  <si>
    <t>B15DCDT013</t>
  </si>
  <si>
    <t>B15DCDT011</t>
  </si>
  <si>
    <t>B15DCDT073</t>
  </si>
  <si>
    <t>B15DCDT225</t>
  </si>
  <si>
    <t>B15DCDT231</t>
  </si>
  <si>
    <t>B15DCDT005</t>
  </si>
  <si>
    <t>18/11/1997</t>
  </si>
  <si>
    <t>B15DCDT035</t>
  </si>
  <si>
    <t>Trương Hải</t>
  </si>
  <si>
    <t>B15DCDT037</t>
  </si>
  <si>
    <t>Văn Thế</t>
  </si>
  <si>
    <t>B15DCDT045</t>
  </si>
  <si>
    <t>B15DCDT065</t>
  </si>
  <si>
    <t>05/03/1997</t>
  </si>
  <si>
    <t>B15DCDT074</t>
  </si>
  <si>
    <t>Tạ Minh</t>
  </si>
  <si>
    <t>B15DCDT161</t>
  </si>
  <si>
    <t>Phạm Hải</t>
  </si>
  <si>
    <t>21/08/1995</t>
  </si>
  <si>
    <t>B15DCDT202</t>
  </si>
  <si>
    <t>B15DCDT009</t>
  </si>
  <si>
    <t>B15DCDT018</t>
  </si>
  <si>
    <t>B15DCDT023</t>
  </si>
  <si>
    <t>Ngô Quý</t>
  </si>
  <si>
    <t>B15DCDT029</t>
  </si>
  <si>
    <t>B15DCDT039</t>
  </si>
  <si>
    <t>B15DCDT061</t>
  </si>
  <si>
    <t>Lê Thế</t>
  </si>
  <si>
    <t>B15DCDT077</t>
  </si>
  <si>
    <t>Nguyễn Năng</t>
  </si>
  <si>
    <t>B15DCDT085</t>
  </si>
  <si>
    <t>B15DCDT097</t>
  </si>
  <si>
    <t>B15DCDT117</t>
  </si>
  <si>
    <t>Đặng Thị Hoài</t>
  </si>
  <si>
    <t>B15DCDT146</t>
  </si>
  <si>
    <t>B15DCDT165</t>
  </si>
  <si>
    <t>B15DCDT169</t>
  </si>
  <si>
    <t>B15DCDT197</t>
  </si>
  <si>
    <t>B15DCDT221</t>
  </si>
  <si>
    <t>Phạm Bá</t>
  </si>
  <si>
    <t>B15DCDT232</t>
  </si>
  <si>
    <t>Trương Đức</t>
  </si>
  <si>
    <t>B15DCDT025</t>
  </si>
  <si>
    <t>B15DCDT027</t>
  </si>
  <si>
    <t>B15DCDT043</t>
  </si>
  <si>
    <t>B15DCDT047</t>
  </si>
  <si>
    <t>Thân Văn</t>
  </si>
  <si>
    <t>B15DCDT046</t>
  </si>
  <si>
    <t>B15DCDT057</t>
  </si>
  <si>
    <t>Lương Tuấn</t>
  </si>
  <si>
    <t>B15DCDT078</t>
  </si>
  <si>
    <t>B15DCDT101</t>
  </si>
  <si>
    <t>B15DCDT110</t>
  </si>
  <si>
    <t>Đỗ Trung</t>
  </si>
  <si>
    <t>B15DCDT129</t>
  </si>
  <si>
    <t>B15DCDT130</t>
  </si>
  <si>
    <t>23/04/1996</t>
  </si>
  <si>
    <t>B15DCDT145</t>
  </si>
  <si>
    <t>B15DCDT149</t>
  </si>
  <si>
    <t>Mai Xuân Hồng</t>
  </si>
  <si>
    <t>Phi</t>
  </si>
  <si>
    <t>12/09/1997</t>
  </si>
  <si>
    <t>B15DCDT181</t>
  </si>
  <si>
    <t>29/08/1997</t>
  </si>
  <si>
    <t>B15DCDT182</t>
  </si>
  <si>
    <t>B15DCDT201</t>
  </si>
  <si>
    <t>Nguyễn Bảo</t>
  </si>
  <si>
    <t>B15DCDT205</t>
  </si>
  <si>
    <t>Nguyễn Lam</t>
  </si>
  <si>
    <t>B15DCDT209</t>
  </si>
  <si>
    <t>B15DCDT128</t>
  </si>
  <si>
    <t>D15XLTH2</t>
  </si>
  <si>
    <t>B15DCDT212</t>
  </si>
  <si>
    <t>02/06/1997</t>
  </si>
  <si>
    <t>B15DCDT044</t>
  </si>
  <si>
    <t>Trần Hữu</t>
  </si>
  <si>
    <t>B15DCDT127</t>
  </si>
  <si>
    <t>B15DCDT132</t>
  </si>
  <si>
    <t>Phạm Anh</t>
  </si>
  <si>
    <t>B15DCDT143</t>
  </si>
  <si>
    <t>B15DCDT032</t>
  </si>
  <si>
    <t>B15DCDT036</t>
  </si>
  <si>
    <t>Tạ Khánh</t>
  </si>
  <si>
    <t>Du</t>
  </si>
  <si>
    <t>B15DCDT064</t>
  </si>
  <si>
    <t>Nguyễn Sỹ</t>
  </si>
  <si>
    <t>B15DCDT072</t>
  </si>
  <si>
    <t>B15DCDT168</t>
  </si>
  <si>
    <t>B15DCDT216</t>
  </si>
  <si>
    <t>B15DCDT224</t>
  </si>
  <si>
    <t>B15DCDT227</t>
  </si>
  <si>
    <t>B15DCDT012</t>
  </si>
  <si>
    <t>Bằng</t>
  </si>
  <si>
    <t>B15DCDT020</t>
  </si>
  <si>
    <t>B15DCDT024</t>
  </si>
  <si>
    <t>B15DCDT080</t>
  </si>
  <si>
    <t>B15DCDT083</t>
  </si>
  <si>
    <t>B15DCDT096</t>
  </si>
  <si>
    <t>B15DCDT104</t>
  </si>
  <si>
    <t>B15DCDT107</t>
  </si>
  <si>
    <t>Mai Ngọc</t>
  </si>
  <si>
    <t>Khiêm</t>
  </si>
  <si>
    <t>B15DCDT108</t>
  </si>
  <si>
    <t>Đỗ Đăng</t>
  </si>
  <si>
    <t>B15DCDT119</t>
  </si>
  <si>
    <t>18/12/1996</t>
  </si>
  <si>
    <t>B15DCDT135</t>
  </si>
  <si>
    <t>Lê Đăng</t>
  </si>
  <si>
    <t>B15DCDT144</t>
  </si>
  <si>
    <t>B15DCDT152</t>
  </si>
  <si>
    <t>B15DCDT191</t>
  </si>
  <si>
    <t>Thuyết</t>
  </si>
  <si>
    <t>B15DCDT195</t>
  </si>
  <si>
    <t>Hà Đức</t>
  </si>
  <si>
    <t>B15DCDT199</t>
  </si>
  <si>
    <t>Trúc</t>
  </si>
  <si>
    <t>B15DCDT055</t>
  </si>
  <si>
    <t>B15DCDT060</t>
  </si>
  <si>
    <t>B15DCDT079</t>
  </si>
  <si>
    <t>B15DCDT115</t>
  </si>
  <si>
    <t>An Văn</t>
  </si>
  <si>
    <t>B15DCDT116</t>
  </si>
  <si>
    <t>B15DCDT120</t>
  </si>
  <si>
    <t>B15DCDT123</t>
  </si>
  <si>
    <t>B15DCDT156</t>
  </si>
  <si>
    <t>Trịnh Anh</t>
  </si>
  <si>
    <t>B15DCDT167</t>
  </si>
  <si>
    <t>B15DCDT171</t>
  </si>
  <si>
    <t>Trịnh Công</t>
  </si>
  <si>
    <t>B15DCDT179</t>
  </si>
  <si>
    <t>B15DCDT187</t>
  </si>
  <si>
    <t>Đào Hữu</t>
  </si>
  <si>
    <t>B15DCDT188</t>
  </si>
  <si>
    <t>B15DCDT192</t>
  </si>
  <si>
    <t>Vũ Tân</t>
  </si>
  <si>
    <t>B15DCDT196</t>
  </si>
  <si>
    <t>B15DCDT204</t>
  </si>
  <si>
    <t>15/08/1995</t>
  </si>
  <si>
    <t>B15DCDT208</t>
  </si>
  <si>
    <t>B15DCDT220</t>
  </si>
  <si>
    <t>B15DCPT249</t>
  </si>
  <si>
    <t>D15PTDPT</t>
  </si>
  <si>
    <t>B15DCPT258</t>
  </si>
  <si>
    <t>B15DCPT024</t>
  </si>
  <si>
    <t>B15DCPT082</t>
  </si>
  <si>
    <t>B15DCPT096</t>
  </si>
  <si>
    <t>B15DCPT120</t>
  </si>
  <si>
    <t>28/04/1997</t>
  </si>
  <si>
    <t>B15DCPT081</t>
  </si>
  <si>
    <t>B15DCPT104</t>
  </si>
  <si>
    <t>Phạm Thị Thu</t>
  </si>
  <si>
    <t>B15DCPT116</t>
  </si>
  <si>
    <t>B15DCPT122</t>
  </si>
  <si>
    <t>Khanh</t>
  </si>
  <si>
    <t>B15DCPT126</t>
  </si>
  <si>
    <t>Phạm Ngọc Huỳnh</t>
  </si>
  <si>
    <t>B15DCPT145</t>
  </si>
  <si>
    <t>B15DCPT168</t>
  </si>
  <si>
    <t>B15DCPT201</t>
  </si>
  <si>
    <t>Thắm</t>
  </si>
  <si>
    <t>28/10/1997</t>
  </si>
  <si>
    <t>B15DCPT005</t>
  </si>
  <si>
    <t>Lê Tiểu</t>
  </si>
  <si>
    <t>B15DCPT006</t>
  </si>
  <si>
    <t>B15DCPT013</t>
  </si>
  <si>
    <t>Trần Đông</t>
  </si>
  <si>
    <t>B15DCPT019</t>
  </si>
  <si>
    <t>B15DCPT030</t>
  </si>
  <si>
    <t>Đoàn Mạnh</t>
  </si>
  <si>
    <t>B15DCPT067</t>
  </si>
  <si>
    <t>B15DCPT074</t>
  </si>
  <si>
    <t>B15DCPT080</t>
  </si>
  <si>
    <t>B15DCPT107</t>
  </si>
  <si>
    <t>B15DCPT114</t>
  </si>
  <si>
    <t>B15DCPT134</t>
  </si>
  <si>
    <t>B15DCPT149</t>
  </si>
  <si>
    <t>27/08/1997</t>
  </si>
  <si>
    <t>B15DCPT156</t>
  </si>
  <si>
    <t>B15DCPT197</t>
  </si>
  <si>
    <t>B15DCPT217</t>
  </si>
  <si>
    <t>B15DCPT259</t>
  </si>
  <si>
    <t>B15DCPT003</t>
  </si>
  <si>
    <t>23/11/1997</t>
  </si>
  <si>
    <t>B15DCPT007</t>
  </si>
  <si>
    <t>B15DCPT010</t>
  </si>
  <si>
    <t>B15DCPT014</t>
  </si>
  <si>
    <t>B15DCPT028</t>
  </si>
  <si>
    <t>Nguyễn Lê Tuấn</t>
  </si>
  <si>
    <t>B15DCPT043</t>
  </si>
  <si>
    <t>B15DCPT044</t>
  </si>
  <si>
    <t>B15DCPT046</t>
  </si>
  <si>
    <t>B15DCPT056</t>
  </si>
  <si>
    <t>Chu Minh</t>
  </si>
  <si>
    <t>B15DCPT064</t>
  </si>
  <si>
    <t>B15DCPT073</t>
  </si>
  <si>
    <t>Đỗ Thị Hồng</t>
  </si>
  <si>
    <t>B15DCPT086</t>
  </si>
  <si>
    <t>B15DCPT091</t>
  </si>
  <si>
    <t>B15DCPT094</t>
  </si>
  <si>
    <t>B15DCPT099</t>
  </si>
  <si>
    <t>Vũ Đức Huy</t>
  </si>
  <si>
    <t>18/02/1997</t>
  </si>
  <si>
    <t>B15DCPT118</t>
  </si>
  <si>
    <t>Phan Thị</t>
  </si>
  <si>
    <t>B15DCPT136</t>
  </si>
  <si>
    <t>B15DCPT151</t>
  </si>
  <si>
    <t>B15DCPT163</t>
  </si>
  <si>
    <t>B15DCPT194</t>
  </si>
  <si>
    <t>B15DCPT200</t>
  </si>
  <si>
    <t>Nguyễn Hồng Anh</t>
  </si>
  <si>
    <t>B15DCPT202</t>
  </si>
  <si>
    <t>B15DCPT210</t>
  </si>
  <si>
    <t>Đoàn Công</t>
  </si>
  <si>
    <t>23/10/1996</t>
  </si>
  <si>
    <t>B15DCPT224</t>
  </si>
  <si>
    <t>B15DCPT228</t>
  </si>
  <si>
    <t>Hà Viết</t>
  </si>
  <si>
    <t>Tiềm</t>
  </si>
  <si>
    <t>17/05/1997</t>
  </si>
  <si>
    <t>B15DCPT231</t>
  </si>
  <si>
    <t>B15DCPT233</t>
  </si>
  <si>
    <t>B15DCPT248</t>
  </si>
  <si>
    <t>04/04/1997</t>
  </si>
  <si>
    <t>B15DCPT247</t>
  </si>
  <si>
    <t>18/03/1997</t>
  </si>
  <si>
    <t>B15DCPT251</t>
  </si>
  <si>
    <t>B15DCPT260</t>
  </si>
  <si>
    <t>B15DCPT271</t>
  </si>
  <si>
    <t>B15DCPT076</t>
  </si>
  <si>
    <t>Hiến</t>
  </si>
  <si>
    <t>D15TKDPT1</t>
  </si>
  <si>
    <t>B15DCPT072</t>
  </si>
  <si>
    <t>Đào Thu</t>
  </si>
  <si>
    <t>B15DCPT112</t>
  </si>
  <si>
    <t>B15DCPT162</t>
  </si>
  <si>
    <t>B15DCPT196</t>
  </si>
  <si>
    <t>27/03/1997</t>
  </si>
  <si>
    <t>B15DCPT266</t>
  </si>
  <si>
    <t>Nguyễn Thị Tố</t>
  </si>
  <si>
    <t>B15DCPT001</t>
  </si>
  <si>
    <t>Lương Quốc</t>
  </si>
  <si>
    <t>B15DCPT021</t>
  </si>
  <si>
    <t>06/07/1997</t>
  </si>
  <si>
    <t>B15DCPT026</t>
  </si>
  <si>
    <t>Cù Tất</t>
  </si>
  <si>
    <t>B15DCPT057</t>
  </si>
  <si>
    <t>B15DCPT127</t>
  </si>
  <si>
    <t>Vũ Trung</t>
  </si>
  <si>
    <t>B15DCPT166</t>
  </si>
  <si>
    <t>B15DCPT262</t>
  </si>
  <si>
    <t>B15DCPT276</t>
  </si>
  <si>
    <t>B15DCPT011</t>
  </si>
  <si>
    <t>B15DCPT016</t>
  </si>
  <si>
    <t>Đỗ Công</t>
  </si>
  <si>
    <t>28/02/1997</t>
  </si>
  <si>
    <t>B15DCPT071</t>
  </si>
  <si>
    <t>B15DCPT106</t>
  </si>
  <si>
    <t>B15DCPT131</t>
  </si>
  <si>
    <t>Hồ Thị</t>
  </si>
  <si>
    <t>B15DCPT152</t>
  </si>
  <si>
    <t>Đào Lệ</t>
  </si>
  <si>
    <t>B15DCPT186</t>
  </si>
  <si>
    <t>B15DCPT192</t>
  </si>
  <si>
    <t>B15DCPT207</t>
  </si>
  <si>
    <t>B15DCPT212</t>
  </si>
  <si>
    <t>B15DCPT236</t>
  </si>
  <si>
    <t>Đặng Thu</t>
  </si>
  <si>
    <t>B15DCPT241</t>
  </si>
  <si>
    <t>B15DCPT246</t>
  </si>
  <si>
    <t>Hán Xuân</t>
  </si>
  <si>
    <t>B15DCPT256</t>
  </si>
  <si>
    <t>Tô Văn</t>
  </si>
  <si>
    <t>B15DCPT257</t>
  </si>
  <si>
    <t>B15DCPT272</t>
  </si>
  <si>
    <t>B15DCPT036</t>
  </si>
  <si>
    <t>Chu Huyền</t>
  </si>
  <si>
    <t>B15DCPT041</t>
  </si>
  <si>
    <t>B15DCPT051</t>
  </si>
  <si>
    <t>Đào Khánh</t>
  </si>
  <si>
    <t>B15DCPT061</t>
  </si>
  <si>
    <t>B15DCPT062</t>
  </si>
  <si>
    <t>13/10/1997</t>
  </si>
  <si>
    <t>B15DCPT066</t>
  </si>
  <si>
    <t>Hạ</t>
  </si>
  <si>
    <t>B15DCPT077</t>
  </si>
  <si>
    <t>B15DCPT097</t>
  </si>
  <si>
    <t>B15DCPT102</t>
  </si>
  <si>
    <t>B15DCPT101</t>
  </si>
  <si>
    <t>B15DCPT111</t>
  </si>
  <si>
    <t>B15DCPT117</t>
  </si>
  <si>
    <t>14/08/1997</t>
  </si>
  <si>
    <t>B15DCPT132</t>
  </si>
  <si>
    <t>Bùi Thị Mỹ</t>
  </si>
  <si>
    <t>B15DCPT137</t>
  </si>
  <si>
    <t>B15DCPT142</t>
  </si>
  <si>
    <t>B15DCPT141</t>
  </si>
  <si>
    <t>Cấn Thành</t>
  </si>
  <si>
    <t>Lương</t>
  </si>
  <si>
    <t>B15DCPT147</t>
  </si>
  <si>
    <t>Đặng Thị Hồng</t>
  </si>
  <si>
    <t>B15DCPT161</t>
  </si>
  <si>
    <t>Đào Nhật</t>
  </si>
  <si>
    <t>B15DCPT176</t>
  </si>
  <si>
    <t>B15DCPT191</t>
  </si>
  <si>
    <t>Sáng</t>
  </si>
  <si>
    <t>B15DCPT206</t>
  </si>
  <si>
    <t>B15DCPT216</t>
  </si>
  <si>
    <t>B15DCPT221</t>
  </si>
  <si>
    <t>B15DCPT267</t>
  </si>
  <si>
    <t>B15DCPT143</t>
  </si>
  <si>
    <t>Lưu Thị Hương</t>
  </si>
  <si>
    <t>D15TKDPT2</t>
  </si>
  <si>
    <t>B15DCPT002</t>
  </si>
  <si>
    <t>B15DCPT047</t>
  </si>
  <si>
    <t>B15DCPT148</t>
  </si>
  <si>
    <t>B15DCPT182</t>
  </si>
  <si>
    <t>B15DCPT238</t>
  </si>
  <si>
    <t>Trâm</t>
  </si>
  <si>
    <t>B15DCPT023</t>
  </si>
  <si>
    <t>B15DCPT058</t>
  </si>
  <si>
    <t>B15DCPT088</t>
  </si>
  <si>
    <t>B15DCPT138</t>
  </si>
  <si>
    <t>Nguyễn Hữu Thành</t>
  </si>
  <si>
    <t>B15DCPT172</t>
  </si>
  <si>
    <t>Phan Mạnh</t>
  </si>
  <si>
    <t>B15DCPT177</t>
  </si>
  <si>
    <t>Ninh</t>
  </si>
  <si>
    <t>B15DCPT187</t>
  </si>
  <si>
    <t>Quế</t>
  </si>
  <si>
    <t>B15DCPT188</t>
  </si>
  <si>
    <t>Ngô Trung</t>
  </si>
  <si>
    <t>Quốc</t>
  </si>
  <si>
    <t>B15DCPT008</t>
  </si>
  <si>
    <t>Nguyễn Duy Tuấn</t>
  </si>
  <si>
    <t>B15DCPT018</t>
  </si>
  <si>
    <t>Bính</t>
  </si>
  <si>
    <t>B15DCPT027</t>
  </si>
  <si>
    <t>B15DCPT042</t>
  </si>
  <si>
    <t>B15DCPT063</t>
  </si>
  <si>
    <t>B15DCPT078</t>
  </si>
  <si>
    <t>B15DCPT103</t>
  </si>
  <si>
    <t>B15DCPT123</t>
  </si>
  <si>
    <t>B15DCPT128</t>
  </si>
  <si>
    <t>B15DCPT153</t>
  </si>
  <si>
    <t>B15DCPT173</t>
  </si>
  <si>
    <t>Nguyễn Thị Tâm</t>
  </si>
  <si>
    <t>B15DCPT218</t>
  </si>
  <si>
    <t>Chu Thị</t>
  </si>
  <si>
    <t>21/06/1997</t>
  </si>
  <si>
    <t>B15DCPT223</t>
  </si>
  <si>
    <t>B15DCPT227</t>
  </si>
  <si>
    <t>01/02/1997</t>
  </si>
  <si>
    <t>B15DCPT242</t>
  </si>
  <si>
    <t>B15DCPT263</t>
  </si>
  <si>
    <t>Lưu Thanh</t>
  </si>
  <si>
    <t>B15DCPT017</t>
  </si>
  <si>
    <t>Cao Văn</t>
  </si>
  <si>
    <t>Biển</t>
  </si>
  <si>
    <t>B15DCPT038</t>
  </si>
  <si>
    <t>Giáp Văn</t>
  </si>
  <si>
    <t>Đoàn</t>
  </si>
  <si>
    <t>B15DCPT048</t>
  </si>
  <si>
    <t>Nguyễn Phượng</t>
  </si>
  <si>
    <t>B15DCPT053</t>
  </si>
  <si>
    <t>B15DCPT068</t>
  </si>
  <si>
    <t>B15DCPT083</t>
  </si>
  <si>
    <t>Chu Quang</t>
  </si>
  <si>
    <t>B15DCPT093</t>
  </si>
  <si>
    <t>Nguyễn Cẩm</t>
  </si>
  <si>
    <t>B15DCPT098</t>
  </si>
  <si>
    <t>B15DCPT113</t>
  </si>
  <si>
    <t>B15DCPT158</t>
  </si>
  <si>
    <t>Lường Văn</t>
  </si>
  <si>
    <t>B15DCPT178</t>
  </si>
  <si>
    <t>Hoàng Hoa</t>
  </si>
  <si>
    <t>Phát</t>
  </si>
  <si>
    <t>B15DCPT183</t>
  </si>
  <si>
    <t>B15DCPT198</t>
  </si>
  <si>
    <t>04/09/1997</t>
  </si>
  <si>
    <t>B15DCPT203</t>
  </si>
  <si>
    <t>B15DCPT208</t>
  </si>
  <si>
    <t>B15DCPT213</t>
  </si>
  <si>
    <t>B15DCPT222</t>
  </si>
  <si>
    <t>16/02/1997</t>
  </si>
  <si>
    <t>B15DCPT237</t>
  </si>
  <si>
    <t>B15DCPT243</t>
  </si>
  <si>
    <t>B15DCPT253</t>
  </si>
  <si>
    <t>Đỗ Thị Khả</t>
  </si>
  <si>
    <t>B15DCPT273</t>
  </si>
  <si>
    <t>B15DCPT277</t>
  </si>
  <si>
    <t>Hồ Hải</t>
  </si>
  <si>
    <t>B15DCPT269</t>
  </si>
  <si>
    <t>Nguyễn Thị Cẩm</t>
  </si>
  <si>
    <t>D15TKDPT3</t>
  </si>
  <si>
    <t>B15DCPT245</t>
  </si>
  <si>
    <t>B15DCPT045</t>
  </si>
  <si>
    <t>Trịnh Minh</t>
  </si>
  <si>
    <t>B15DCPT119</t>
  </si>
  <si>
    <t>B15DCPT154</t>
  </si>
  <si>
    <t>Đoàn Hải</t>
  </si>
  <si>
    <t>30/11/1997</t>
  </si>
  <si>
    <t>B15DCPT185</t>
  </si>
  <si>
    <t>B15DCPT020</t>
  </si>
  <si>
    <t>B15DCPT035</t>
  </si>
  <si>
    <t>Lý Quang</t>
  </si>
  <si>
    <t>B15DCPT055</t>
  </si>
  <si>
    <t>Vũ Thị Kim</t>
  </si>
  <si>
    <t>én</t>
  </si>
  <si>
    <t>B15DCPT085</t>
  </si>
  <si>
    <t>29/12/1996</t>
  </si>
  <si>
    <t>B15DCPT084</t>
  </si>
  <si>
    <t>B15DCPT144</t>
  </si>
  <si>
    <t>Tạ Thị Thanh</t>
  </si>
  <si>
    <t>B15DCPT174</t>
  </si>
  <si>
    <t>B15DCPT204</t>
  </si>
  <si>
    <t>B15DCPT025</t>
  </si>
  <si>
    <t>B15DCPT054</t>
  </si>
  <si>
    <t>Trần Thị Hồng</t>
  </si>
  <si>
    <t>B15DCPT070</t>
  </si>
  <si>
    <t>B15DCPT075</t>
  </si>
  <si>
    <t>Vũ Thị Hảo</t>
  </si>
  <si>
    <t>B15DCPT079</t>
  </si>
  <si>
    <t>B15DCPT090</t>
  </si>
  <si>
    <t>Quách Đức</t>
  </si>
  <si>
    <t>B15DCPT109</t>
  </si>
  <si>
    <t>B15DCPT110</t>
  </si>
  <si>
    <t>B15DCPT155</t>
  </si>
  <si>
    <t>B15DCPT160</t>
  </si>
  <si>
    <t>B15DCPT159</t>
  </si>
  <si>
    <t>Lương Hữu</t>
  </si>
  <si>
    <t>B15DCPT164</t>
  </si>
  <si>
    <t>Nguyễn Tăng</t>
  </si>
  <si>
    <t>B15DCPT215</t>
  </si>
  <si>
    <t>B15DCPT244</t>
  </si>
  <si>
    <t>24/11/1997</t>
  </si>
  <si>
    <t>B15DCPT265</t>
  </si>
  <si>
    <t>29/10/1997</t>
  </si>
  <si>
    <t>B15DCPT270</t>
  </si>
  <si>
    <t>B15DCPT004</t>
  </si>
  <si>
    <t>Đoàn Thị Lan</t>
  </si>
  <si>
    <t>B15DCPT009</t>
  </si>
  <si>
    <t>B15DCPT015</t>
  </si>
  <si>
    <t>B15DCPT029</t>
  </si>
  <si>
    <t>B15DCPT034</t>
  </si>
  <si>
    <t>B15DCPT050</t>
  </si>
  <si>
    <t>B15DCPT065</t>
  </si>
  <si>
    <t>B15DCPT095</t>
  </si>
  <si>
    <t>B15DCPT105</t>
  </si>
  <si>
    <t>B15DCPT125</t>
  </si>
  <si>
    <t>Khuê</t>
  </si>
  <si>
    <t>B15DCPT124</t>
  </si>
  <si>
    <t>B15DCPT129</t>
  </si>
  <si>
    <t>B15DCPT150</t>
  </si>
  <si>
    <t>Nguyễn Nhật</t>
  </si>
  <si>
    <t>B15DCPT165</t>
  </si>
  <si>
    <t>Trần Phương</t>
  </si>
  <si>
    <t>B15DCPT169</t>
  </si>
  <si>
    <t>Ngoãn</t>
  </si>
  <si>
    <t>B15DCPT189</t>
  </si>
  <si>
    <t>B15DCPT190</t>
  </si>
  <si>
    <t>B15DCPT205</t>
  </si>
  <si>
    <t>Giáp Đức</t>
  </si>
  <si>
    <t>B15DCPT209</t>
  </si>
  <si>
    <t>B15DCPT219</t>
  </si>
  <si>
    <t>B15DCPT225</t>
  </si>
  <si>
    <t>B15DCPT235</t>
  </si>
  <si>
    <t>Vũ Anh Quốc</t>
  </si>
  <si>
    <t>Bà Rịa-Vũng Tàu</t>
  </si>
  <si>
    <t>B15DCPT240</t>
  </si>
  <si>
    <t>Lê Thị Thảo</t>
  </si>
  <si>
    <t>B15DCPT239</t>
  </si>
  <si>
    <t>B15DCPT254</t>
  </si>
  <si>
    <t>B15DCPT274</t>
  </si>
  <si>
    <t>B15DCPT275</t>
  </si>
  <si>
    <t>Đặng Hưng</t>
  </si>
  <si>
    <t>B15DCTT043</t>
  </si>
  <si>
    <t>Đinh Thị Thùy</t>
  </si>
  <si>
    <t>D15CQTT01-B</t>
  </si>
  <si>
    <t>B15DCTT049</t>
  </si>
  <si>
    <t>B15DCTT033</t>
  </si>
  <si>
    <t>07/10/1997</t>
  </si>
  <si>
    <t>B15DCTT047</t>
  </si>
  <si>
    <t>B15DCTT053</t>
  </si>
  <si>
    <t>B15DCTT055</t>
  </si>
  <si>
    <t>Tạ Kim</t>
  </si>
  <si>
    <t>B15DCTT003</t>
  </si>
  <si>
    <t>B15DCTT009</t>
  </si>
  <si>
    <t>B15DCTT025</t>
  </si>
  <si>
    <t>B15DCTT027</t>
  </si>
  <si>
    <t>B15DCTT037</t>
  </si>
  <si>
    <t>Nguyễn Mậu</t>
  </si>
  <si>
    <t>B15DCTT039</t>
  </si>
  <si>
    <t>B15DCTT063</t>
  </si>
  <si>
    <t>B15DCTT073</t>
  </si>
  <si>
    <t>B15DCTT011</t>
  </si>
  <si>
    <t>Dự</t>
  </si>
  <si>
    <t>B15DCTT015</t>
  </si>
  <si>
    <t>Lê Thanh Thái</t>
  </si>
  <si>
    <t>B15DCTT017</t>
  </si>
  <si>
    <t>Nguyễn Trường</t>
  </si>
  <si>
    <t>B15DCTT019</t>
  </si>
  <si>
    <t>Lại Thị Mỹ</t>
  </si>
  <si>
    <t>B15DCTT021</t>
  </si>
  <si>
    <t>B15DCTT029</t>
  </si>
  <si>
    <t>B15DCTT035</t>
  </si>
  <si>
    <t>B15DCTT041</t>
  </si>
  <si>
    <t>B15DCTT057</t>
  </si>
  <si>
    <t>Lê Thị Thùy</t>
  </si>
  <si>
    <t>B15DCTT059</t>
  </si>
  <si>
    <t>Phạm Lan</t>
  </si>
  <si>
    <t>B15DCTT067</t>
  </si>
  <si>
    <t>Thái (quốc</t>
  </si>
  <si>
    <t>B15DCTT071</t>
  </si>
  <si>
    <t>Trần Thị Minh</t>
  </si>
  <si>
    <t>02/07/1997</t>
  </si>
  <si>
    <t>B15DCTT075</t>
  </si>
  <si>
    <t>B15DCTT077</t>
  </si>
  <si>
    <t>Đỗ Thị Huyền</t>
  </si>
  <si>
    <t>B15DCTT085</t>
  </si>
  <si>
    <t>B15DCTT087</t>
  </si>
  <si>
    <t>B15DCTT001</t>
  </si>
  <si>
    <t>Hoàng Việt</t>
  </si>
  <si>
    <t>B15DCTT023</t>
  </si>
  <si>
    <t>B15DCTT031</t>
  </si>
  <si>
    <t>B15DCTT045</t>
  </si>
  <si>
    <t>B15DCTT051</t>
  </si>
  <si>
    <t>B15DCTT069</t>
  </si>
  <si>
    <t>B15DCTT060</t>
  </si>
  <si>
    <t>D15CQTT02-B</t>
  </si>
  <si>
    <t>B15DCTT032</t>
  </si>
  <si>
    <t>B15DCTT020</t>
  </si>
  <si>
    <t>B15DCTT022</t>
  </si>
  <si>
    <t>B15DCTT052</t>
  </si>
  <si>
    <t>B15DCTT070</t>
  </si>
  <si>
    <t>B15DCTT006</t>
  </si>
  <si>
    <t>Đặng Thị Ngọc</t>
  </si>
  <si>
    <t>B15DCTT008</t>
  </si>
  <si>
    <t>B15DCTT010</t>
  </si>
  <si>
    <t>B15DCTT034</t>
  </si>
  <si>
    <t>Huấn</t>
  </si>
  <si>
    <t>22/05/1992</t>
  </si>
  <si>
    <t>B15DCTT040</t>
  </si>
  <si>
    <t>B15DCTT068</t>
  </si>
  <si>
    <t>B15DCTT084</t>
  </si>
  <si>
    <t>B15DCTT086</t>
  </si>
  <si>
    <t>B15DCTT002</t>
  </si>
  <si>
    <t>B15DCTT024</t>
  </si>
  <si>
    <t>B15DCTT028</t>
  </si>
  <si>
    <t>B15DCTT036</t>
  </si>
  <si>
    <t>B15DCTT042</t>
  </si>
  <si>
    <t>B15DCTT044</t>
  </si>
  <si>
    <t>B15DCTT048</t>
  </si>
  <si>
    <t>Hà Tiến</t>
  </si>
  <si>
    <t>B15DCTT050</t>
  </si>
  <si>
    <t>B15DCTT054</t>
  </si>
  <si>
    <t>B15DCTT056</t>
  </si>
  <si>
    <t>Phạm Thị Hàn</t>
  </si>
  <si>
    <t>B15DCTT058</t>
  </si>
  <si>
    <t>B15DCTT064</t>
  </si>
  <si>
    <t>B15DCTT074</t>
  </si>
  <si>
    <t>Bùi Quốc</t>
  </si>
  <si>
    <t>Toản</t>
  </si>
  <si>
    <t>B15DCTT078</t>
  </si>
  <si>
    <t>B15DCTT080</t>
  </si>
  <si>
    <t>B15DCTT082</t>
  </si>
  <si>
    <t>Đào Huy</t>
  </si>
  <si>
    <t>B15DCTT004</t>
  </si>
  <si>
    <t>Bàng</t>
  </si>
  <si>
    <t>B15DCTT012</t>
  </si>
  <si>
    <t>B15DCTT014</t>
  </si>
  <si>
    <t>Nguyễn Thị Thùy</t>
  </si>
  <si>
    <t>B15DCTT016</t>
  </si>
  <si>
    <t>B15DCTT026</t>
  </si>
  <si>
    <t>Tạ Xuân</t>
  </si>
  <si>
    <t>Hinh</t>
  </si>
  <si>
    <t>B15DCTT038</t>
  </si>
  <si>
    <t>B15DCTT046</t>
  </si>
  <si>
    <t>B15DCTT062</t>
  </si>
  <si>
    <t>Lê Thị Như</t>
  </si>
  <si>
    <t>05/08/1997</t>
  </si>
  <si>
    <t>B15DCTT076</t>
  </si>
  <si>
    <t>B15DCTT088</t>
  </si>
  <si>
    <t>31/08/1997</t>
  </si>
  <si>
    <t>B15DCVT041</t>
  </si>
  <si>
    <t>D15CQVT01-B</t>
  </si>
  <si>
    <t>B15DCVT502</t>
  </si>
  <si>
    <t>Sounatda</t>
  </si>
  <si>
    <t>Champaphanh</t>
  </si>
  <si>
    <t>B15DCVT329</t>
  </si>
  <si>
    <t>Ngô Anh</t>
  </si>
  <si>
    <t>B15DCVT369</t>
  </si>
  <si>
    <t>Cấn Minh</t>
  </si>
  <si>
    <t>B15DCVT377</t>
  </si>
  <si>
    <t>Đoàn Hữu</t>
  </si>
  <si>
    <t>B15DCVT417</t>
  </si>
  <si>
    <t>B15DCVT025</t>
  </si>
  <si>
    <t>Bạch</t>
  </si>
  <si>
    <t>21/08/1996</t>
  </si>
  <si>
    <t>B15DCVT065</t>
  </si>
  <si>
    <t>29/06/1997</t>
  </si>
  <si>
    <t>B15DCVT073</t>
  </si>
  <si>
    <t>B15DCVT185</t>
  </si>
  <si>
    <t>B15DCVT233</t>
  </si>
  <si>
    <t>B15DCVT257</t>
  </si>
  <si>
    <t>B15DCVT353</t>
  </si>
  <si>
    <t>Lê Minh Chí</t>
  </si>
  <si>
    <t>B15DCVT393</t>
  </si>
  <si>
    <t>Bùi Phi</t>
  </si>
  <si>
    <t>21/11/1990</t>
  </si>
  <si>
    <t>B15DCVT009</t>
  </si>
  <si>
    <t>B15DCVT017</t>
  </si>
  <si>
    <t>B15DCVT097</t>
  </si>
  <si>
    <t>B15DCVT105</t>
  </si>
  <si>
    <t>B15DCVT153</t>
  </si>
  <si>
    <t>B15DCVT161</t>
  </si>
  <si>
    <t>B15DCVT169</t>
  </si>
  <si>
    <t>B15DCVT177</t>
  </si>
  <si>
    <t>B15DCVT225</t>
  </si>
  <si>
    <t>Phí Thị Linh</t>
  </si>
  <si>
    <t>B15DCVT249</t>
  </si>
  <si>
    <t>Miền</t>
  </si>
  <si>
    <t>B15DCVT281</t>
  </si>
  <si>
    <t>B15DCVT297</t>
  </si>
  <si>
    <t>B15DCVT449</t>
  </si>
  <si>
    <t>B15DCVT473</t>
  </si>
  <si>
    <t>B15DCVT472</t>
  </si>
  <si>
    <t>28/06/1997</t>
  </si>
  <si>
    <t>B15DCVT474</t>
  </si>
  <si>
    <t>B15DCVT001</t>
  </si>
  <si>
    <t>B15DCVT033</t>
  </si>
  <si>
    <t>B15DCVT049</t>
  </si>
  <si>
    <t>Ngô Quốc</t>
  </si>
  <si>
    <t>B15DCVT081</t>
  </si>
  <si>
    <t>B15DCVT089</t>
  </si>
  <si>
    <t>B15DCVT113</t>
  </si>
  <si>
    <t>B15DCVT121</t>
  </si>
  <si>
    <t>B15DCVT129</t>
  </si>
  <si>
    <t>Đinh Ngọc</t>
  </si>
  <si>
    <t>B15DCVT137</t>
  </si>
  <si>
    <t>B15DCVT193</t>
  </si>
  <si>
    <t>Lê Tài</t>
  </si>
  <si>
    <t>B15DCVT201</t>
  </si>
  <si>
    <t>Vương Khánh</t>
  </si>
  <si>
    <t>B15DCVT209</t>
  </si>
  <si>
    <t>B15DCVT265</t>
  </si>
  <si>
    <t>B15DCVT273</t>
  </si>
  <si>
    <t>B15DCVT289</t>
  </si>
  <si>
    <t>B15DCVT313</t>
  </si>
  <si>
    <t>B15DCVT337</t>
  </si>
  <si>
    <t>B15DCVT361</t>
  </si>
  <si>
    <t>B15DCVT385</t>
  </si>
  <si>
    <t>Kiều Đức</t>
  </si>
  <si>
    <t>B15DCVT401</t>
  </si>
  <si>
    <t>B15DCVT409</t>
  </si>
  <si>
    <t>Dương Ngọc</t>
  </si>
  <si>
    <t>Tráng</t>
  </si>
  <si>
    <t>B15DCVT433</t>
  </si>
  <si>
    <t>B15DCVT441</t>
  </si>
  <si>
    <t>Đỗ Tráng</t>
  </si>
  <si>
    <t>B15DCVT457</t>
  </si>
  <si>
    <t>B15DCVT465</t>
  </si>
  <si>
    <t>17/09/1992</t>
  </si>
  <si>
    <t>B15DCVT469</t>
  </si>
  <si>
    <t>Saiysavanh</t>
  </si>
  <si>
    <t>Phanthavong</t>
  </si>
  <si>
    <t>09/09/1993</t>
  </si>
  <si>
    <t>B15DCVT471</t>
  </si>
  <si>
    <t>B15DCVT470</t>
  </si>
  <si>
    <t>B15DCVT475</t>
  </si>
  <si>
    <t>Motdame</t>
  </si>
  <si>
    <t>Duangkayson</t>
  </si>
  <si>
    <t>B15DCVT476</t>
  </si>
  <si>
    <t>B15DCVT500</t>
  </si>
  <si>
    <t>Vongsana</t>
  </si>
  <si>
    <t>Vongdala</t>
  </si>
  <si>
    <t>B15DCVT501</t>
  </si>
  <si>
    <t>Inthanongsak</t>
  </si>
  <si>
    <t>Thammanila</t>
  </si>
  <si>
    <t>B15DCVT345</t>
  </si>
  <si>
    <t>B15DCVT002</t>
  </si>
  <si>
    <t>D15CQVT02-B</t>
  </si>
  <si>
    <t>B15DCVT138</t>
  </si>
  <si>
    <t>B15DCVT018</t>
  </si>
  <si>
    <t>B15DCVT162</t>
  </si>
  <si>
    <t>Triệu Thị</t>
  </si>
  <si>
    <t>B15DCVT210</t>
  </si>
  <si>
    <t>B15DCVT250</t>
  </si>
  <si>
    <t>B15DCVT154</t>
  </si>
  <si>
    <t>Cù Trung</t>
  </si>
  <si>
    <t>B15DCVT178</t>
  </si>
  <si>
    <t>Đoàn Viết</t>
  </si>
  <si>
    <t>B15DCVT186</t>
  </si>
  <si>
    <t>B15DCVT298</t>
  </si>
  <si>
    <t>B15DCVT306</t>
  </si>
  <si>
    <t>B15DCVT354</t>
  </si>
  <si>
    <t>B15DCVT362</t>
  </si>
  <si>
    <t>B15DCVT450</t>
  </si>
  <si>
    <t>Vũ Công</t>
  </si>
  <si>
    <t>B15DCVT026</t>
  </si>
  <si>
    <t>Bùi Đình</t>
  </si>
  <si>
    <t>B15DCVT042</t>
  </si>
  <si>
    <t>B15DCVT082</t>
  </si>
  <si>
    <t>B15DCVT090</t>
  </si>
  <si>
    <t>B15DCVT106</t>
  </si>
  <si>
    <t>Dưỡng</t>
  </si>
  <si>
    <t>B15DCVT130</t>
  </si>
  <si>
    <t>Tạ Duy</t>
  </si>
  <si>
    <t>B15DCVT170</t>
  </si>
  <si>
    <t>Phạm Việt</t>
  </si>
  <si>
    <t>B15DCVT194</t>
  </si>
  <si>
    <t>B15DCVT234</t>
  </si>
  <si>
    <t>B15DCVT242</t>
  </si>
  <si>
    <t>B15DCVT258</t>
  </si>
  <si>
    <t>B15DCVT290</t>
  </si>
  <si>
    <t>B15DCVT346</t>
  </si>
  <si>
    <t>B15DCVT402</t>
  </si>
  <si>
    <t>B15DCVT410</t>
  </si>
  <si>
    <t>Trì</t>
  </si>
  <si>
    <t>B15DCVT458</t>
  </si>
  <si>
    <t>B15DCVT034</t>
  </si>
  <si>
    <t>B15DCVT058</t>
  </si>
  <si>
    <t>B15DCVT066</t>
  </si>
  <si>
    <t>B15DCVT114</t>
  </si>
  <si>
    <t>B15DCVT202</t>
  </si>
  <si>
    <t>09/12/1997</t>
  </si>
  <si>
    <t>B15DCVT226</t>
  </si>
  <si>
    <t>B15DCVT314</t>
  </si>
  <si>
    <t>B15DCVT322</t>
  </si>
  <si>
    <t>B15DCVT330</t>
  </si>
  <si>
    <t>B15DCVT386</t>
  </si>
  <si>
    <t>12/02/1993</t>
  </si>
  <si>
    <t>B15DCVT394</t>
  </si>
  <si>
    <t>B15DCVT426</t>
  </si>
  <si>
    <t>Nguyễn Đăng Tuấn</t>
  </si>
  <si>
    <t>B15DCVT466</t>
  </si>
  <si>
    <t>B15DCVT467</t>
  </si>
  <si>
    <t>Bùi Hoàng</t>
  </si>
  <si>
    <t>D15CQVT03-B</t>
  </si>
  <si>
    <t>B15DCVT131</t>
  </si>
  <si>
    <t>B15DCVT043</t>
  </si>
  <si>
    <t>Chương</t>
  </si>
  <si>
    <t>B15DCVT147</t>
  </si>
  <si>
    <t>Hoàng Trung</t>
  </si>
  <si>
    <t>B15DCVT227</t>
  </si>
  <si>
    <t>B15DCVT323</t>
  </si>
  <si>
    <t>29/09/1997</t>
  </si>
  <si>
    <t>B15DCVT027</t>
  </si>
  <si>
    <t>B15DCVT171</t>
  </si>
  <si>
    <t>B15DCVT179</t>
  </si>
  <si>
    <t>Đào Việt</t>
  </si>
  <si>
    <t>B15DCVT219</t>
  </si>
  <si>
    <t>B15DCVT251</t>
  </si>
  <si>
    <t>B15DCVT267</t>
  </si>
  <si>
    <t>B15DCVT275</t>
  </si>
  <si>
    <t>Đỗ Việt</t>
  </si>
  <si>
    <t>B15DCVT355</t>
  </si>
  <si>
    <t>B15DCVT091</t>
  </si>
  <si>
    <t>B15DCVT099</t>
  </si>
  <si>
    <t>B15DCVT115</t>
  </si>
  <si>
    <t>B15DCVT139</t>
  </si>
  <si>
    <t>Hà Thị Thu</t>
  </si>
  <si>
    <t>B15DCVT187</t>
  </si>
  <si>
    <t>Thân Thị</t>
  </si>
  <si>
    <t>B15DCVT195</t>
  </si>
  <si>
    <t>B15DCVT203</t>
  </si>
  <si>
    <t>Khang</t>
  </si>
  <si>
    <t>13/03/1997</t>
  </si>
  <si>
    <t>B15DCVT243</t>
  </si>
  <si>
    <t>Đào Đức</t>
  </si>
  <si>
    <t>B15DCVT331</t>
  </si>
  <si>
    <t>Lê Như</t>
  </si>
  <si>
    <t>B15DCVT371</t>
  </si>
  <si>
    <t>Bùi Kim</t>
  </si>
  <si>
    <t>B15DCVT379</t>
  </si>
  <si>
    <t>06/05/1997</t>
  </si>
  <si>
    <t>B15DCVT395</t>
  </si>
  <si>
    <t>B15DCVT403</t>
  </si>
  <si>
    <t>Đào Xuân</t>
  </si>
  <si>
    <t>Tin</t>
  </si>
  <si>
    <t>B15DCVT411</t>
  </si>
  <si>
    <t>Triển</t>
  </si>
  <si>
    <t>B15DCVT427</t>
  </si>
  <si>
    <t>B15DCVT443</t>
  </si>
  <si>
    <t>B15DCVT011</t>
  </si>
  <si>
    <t>10/11/1994</t>
  </si>
  <si>
    <t>B15DCVT051</t>
  </si>
  <si>
    <t>B15DCVT083</t>
  </si>
  <si>
    <t>B15DCVT163</t>
  </si>
  <si>
    <t>29/04/1997</t>
  </si>
  <si>
    <t>B15DCVT235</t>
  </si>
  <si>
    <t>B15DCVT259</t>
  </si>
  <si>
    <t>B15DCVT283</t>
  </si>
  <si>
    <t>Trần Thị Yến</t>
  </si>
  <si>
    <t>B15DCVT291</t>
  </si>
  <si>
    <t>B15DCVT299</t>
  </si>
  <si>
    <t>Phòng</t>
  </si>
  <si>
    <t>B15DCVT307</t>
  </si>
  <si>
    <t>B15DCVT315</t>
  </si>
  <si>
    <t>Trần Hùng Anh</t>
  </si>
  <si>
    <t>B15DCVT339</t>
  </si>
  <si>
    <t>B15DCVT363</t>
  </si>
  <si>
    <t>B15DCVT387</t>
  </si>
  <si>
    <t>B15DCVT451</t>
  </si>
  <si>
    <t>Tuyển</t>
  </si>
  <si>
    <t>B15DCVT108</t>
  </si>
  <si>
    <t>D15CQVT04-B</t>
  </si>
  <si>
    <t>B15DCVT356</t>
  </si>
  <si>
    <t>B15DCVT036</t>
  </si>
  <si>
    <t>Đoàn Ngọc</t>
  </si>
  <si>
    <t>B15DCVT060</t>
  </si>
  <si>
    <t>B15DCVT284</t>
  </si>
  <si>
    <t>B15DCVT292</t>
  </si>
  <si>
    <t>B15DCVT156</t>
  </si>
  <si>
    <t>B15DCVT180</t>
  </si>
  <si>
    <t>B15DCVT196</t>
  </si>
  <si>
    <t>Bùi Bá</t>
  </si>
  <si>
    <t>B15DCVT204</t>
  </si>
  <si>
    <t>B15DCVT244</t>
  </si>
  <si>
    <t>Cao Tiến</t>
  </si>
  <si>
    <t>B15DCVT252</t>
  </si>
  <si>
    <t>B15DCVT268</t>
  </si>
  <si>
    <t>Phùng Đắc</t>
  </si>
  <si>
    <t>B15DCVT276</t>
  </si>
  <si>
    <t>B15DCVT044</t>
  </si>
  <si>
    <t>B15DCVT068</t>
  </si>
  <si>
    <t>B15DCVT076</t>
  </si>
  <si>
    <t>Nguyễn Tiến Đạo</t>
  </si>
  <si>
    <t>B15DCVT084</t>
  </si>
  <si>
    <t>B15DCVT092</t>
  </si>
  <si>
    <t>B15DCVT116</t>
  </si>
  <si>
    <t>B15DCVT164</t>
  </si>
  <si>
    <t>Đào Quang</t>
  </si>
  <si>
    <t>B15DCVT172</t>
  </si>
  <si>
    <t>B15DCVT212</t>
  </si>
  <si>
    <t>B15DCVT236</t>
  </si>
  <si>
    <t>Đặng Viết</t>
  </si>
  <si>
    <t>B15DCVT260</t>
  </si>
  <si>
    <t>Tống Sỹ</t>
  </si>
  <si>
    <t>B15DCVT300</t>
  </si>
  <si>
    <t>B15DCVT324</t>
  </si>
  <si>
    <t>Quảng</t>
  </si>
  <si>
    <t>B15DCVT364</t>
  </si>
  <si>
    <t>Đỗ Gia</t>
  </si>
  <si>
    <t>B15DCVT412</t>
  </si>
  <si>
    <t>Trụ</t>
  </si>
  <si>
    <t>B15DCVT468</t>
  </si>
  <si>
    <t>Xuyên</t>
  </si>
  <si>
    <t>B15DCVT020</t>
  </si>
  <si>
    <t>B15DCVT140</t>
  </si>
  <si>
    <t>B15DCVT148</t>
  </si>
  <si>
    <t>Âu Quang</t>
  </si>
  <si>
    <t>B15DCVT220</t>
  </si>
  <si>
    <t>B15DCVT228</t>
  </si>
  <si>
    <t>B15DCVT316</t>
  </si>
  <si>
    <t>Bùi Hồng</t>
  </si>
  <si>
    <t>05/07/1997</t>
  </si>
  <si>
    <t>B15DCVT332</t>
  </si>
  <si>
    <t>B15DCVT348</t>
  </si>
  <si>
    <t>B15DCVT372</t>
  </si>
  <si>
    <t>B15DCVT388</t>
  </si>
  <si>
    <t>31/10/1994</t>
  </si>
  <si>
    <t>B15DCVT396</t>
  </si>
  <si>
    <t>B15DCVT404</t>
  </si>
  <si>
    <t>Mai Song</t>
  </si>
  <si>
    <t>B15DCVT428</t>
  </si>
  <si>
    <t>B15DCVT436</t>
  </si>
  <si>
    <t>B15DCVT444</t>
  </si>
  <si>
    <t>Lương Thanh</t>
  </si>
  <si>
    <t>B15DCVT452</t>
  </si>
  <si>
    <t>Lê Thị Bích</t>
  </si>
  <si>
    <t>B15DCVT460</t>
  </si>
  <si>
    <t>B15DCVT181</t>
  </si>
  <si>
    <t>Võ Hồng</t>
  </si>
  <si>
    <t>D15CQVT05-B</t>
  </si>
  <si>
    <t>B15DCVT341</t>
  </si>
  <si>
    <t>15/04/1997</t>
  </si>
  <si>
    <t>B15DCVT125</t>
  </si>
  <si>
    <t>B15DCVT245</t>
  </si>
  <si>
    <t>B15DCVT261</t>
  </si>
  <si>
    <t>Đỗ Huyền</t>
  </si>
  <si>
    <t>15/02/1995</t>
  </si>
  <si>
    <t>B15DCVT365</t>
  </si>
  <si>
    <t>B15DCVT069</t>
  </si>
  <si>
    <t>Ngụy Tôn</t>
  </si>
  <si>
    <t>B15DCVT109</t>
  </si>
  <si>
    <t>Dương Phương</t>
  </si>
  <si>
    <t>B15DCVT117</t>
  </si>
  <si>
    <t>B15DCVT205</t>
  </si>
  <si>
    <t>B15DCVT317</t>
  </si>
  <si>
    <t>B15DCVT397</t>
  </si>
  <si>
    <t>Kiều Thị Bích</t>
  </si>
  <si>
    <t>B15DCVT413</t>
  </si>
  <si>
    <t>B15DCVT437</t>
  </si>
  <si>
    <t>B15DCVT005</t>
  </si>
  <si>
    <t>B15DCVT013</t>
  </si>
  <si>
    <t>B15DCVT021</t>
  </si>
  <si>
    <t>B15DCVT053</t>
  </si>
  <si>
    <t>B15DCVT133</t>
  </si>
  <si>
    <t>B15DCVT141</t>
  </si>
  <si>
    <t>B15DCVT149</t>
  </si>
  <si>
    <t>Đào Đăng</t>
  </si>
  <si>
    <t>B15DCVT165</t>
  </si>
  <si>
    <t>B15DCVT197</t>
  </si>
  <si>
    <t>B15DCVT285</t>
  </si>
  <si>
    <t>B15DCVT301</t>
  </si>
  <si>
    <t>B15DCVT309</t>
  </si>
  <si>
    <t>Nguyễn Kim</t>
  </si>
  <si>
    <t>B15DCVT333</t>
  </si>
  <si>
    <t>03/11/1995</t>
  </si>
  <si>
    <t>B15DCVT421</t>
  </si>
  <si>
    <t>Trượng</t>
  </si>
  <si>
    <t>05/11/1997</t>
  </si>
  <si>
    <t>B15DCVT429</t>
  </si>
  <si>
    <t>B15DCVT461</t>
  </si>
  <si>
    <t>Diêm Hữu</t>
  </si>
  <si>
    <t>B15DCVT029</t>
  </si>
  <si>
    <t>B15DCVT037</t>
  </si>
  <si>
    <t>Tống Đăng</t>
  </si>
  <si>
    <t>B15DCVT045</t>
  </si>
  <si>
    <t>Bùi Thành</t>
  </si>
  <si>
    <t>B15DCVT077</t>
  </si>
  <si>
    <t>B15DCVT093</t>
  </si>
  <si>
    <t>B15DCVT189</t>
  </si>
  <si>
    <t>B15DCVT213</t>
  </si>
  <si>
    <t>Khuyến</t>
  </si>
  <si>
    <t>B15DCVT237</t>
  </si>
  <si>
    <t>Nguyễn Phụng</t>
  </si>
  <si>
    <t>B15DCVT253</t>
  </si>
  <si>
    <t>Vũ Bình</t>
  </si>
  <si>
    <t>B15DCVT269</t>
  </si>
  <si>
    <t>Đặng Bình</t>
  </si>
  <si>
    <t>B15DCVT277</t>
  </si>
  <si>
    <t>B15DCVT293</t>
  </si>
  <si>
    <t>B15DCVT349</t>
  </si>
  <si>
    <t>B15DCVT357</t>
  </si>
  <si>
    <t>B15DCVT373</t>
  </si>
  <si>
    <t>B15DCVT389</t>
  </si>
  <si>
    <t>Bùi Thọ</t>
  </si>
  <si>
    <t>Thọ</t>
  </si>
  <si>
    <t>B15DCVT445</t>
  </si>
  <si>
    <t>B15DCVT453</t>
  </si>
  <si>
    <t>B15DCVT075</t>
  </si>
  <si>
    <t>D15CQVT06-B</t>
  </si>
  <si>
    <t>B15DCVT358</t>
  </si>
  <si>
    <t>B15DCVT222</t>
  </si>
  <si>
    <t>B15DCVT246</t>
  </si>
  <si>
    <t>B15DCVT302</t>
  </si>
  <si>
    <t>B15DCVT310</t>
  </si>
  <si>
    <t>03/06/1996</t>
  </si>
  <si>
    <t>B15DCVT022</t>
  </si>
  <si>
    <t>B15DCVT118</t>
  </si>
  <si>
    <t>Kiều Thu</t>
  </si>
  <si>
    <t>B15DCVT134</t>
  </si>
  <si>
    <t>B15DCVT278</t>
  </si>
  <si>
    <t>B15DCVT406</t>
  </si>
  <si>
    <t>B15DCVT414</t>
  </si>
  <si>
    <t>B15DCVT430</t>
  </si>
  <si>
    <t>Tạ Đình</t>
  </si>
  <si>
    <t>B15DCVT454</t>
  </si>
  <si>
    <t>Văn</t>
  </si>
  <si>
    <t>B15DCVT006</t>
  </si>
  <si>
    <t>B15DCVT062</t>
  </si>
  <si>
    <t>Hoàng Phước</t>
  </si>
  <si>
    <t>B15DCVT078</t>
  </si>
  <si>
    <t>Mai Minh</t>
  </si>
  <si>
    <t>B15DCVT102</t>
  </si>
  <si>
    <t>B15DCVT110</t>
  </si>
  <si>
    <t>25/03/1997</t>
  </si>
  <si>
    <t>B15DCVT126</t>
  </si>
  <si>
    <t>B15DCVT150</t>
  </si>
  <si>
    <t>Vũ Đức Minh</t>
  </si>
  <si>
    <t>B15DCVT158</t>
  </si>
  <si>
    <t>B15DCVT206</t>
  </si>
  <si>
    <t>B15DCVT230</t>
  </si>
  <si>
    <t>Bùi Nguyễn Duy</t>
  </si>
  <si>
    <t>B15DCVT238</t>
  </si>
  <si>
    <t>Hồ Tấn</t>
  </si>
  <si>
    <t>B15DCVT286</t>
  </si>
  <si>
    <t>B15DCVT326</t>
  </si>
  <si>
    <t>B15DCVT382</t>
  </si>
  <si>
    <t>Thi</t>
  </si>
  <si>
    <t>B15DCVT398</t>
  </si>
  <si>
    <t>B15DCVT462</t>
  </si>
  <si>
    <t>B15DCVT014</t>
  </si>
  <si>
    <t>Nguyễn Văn Tuấn</t>
  </si>
  <si>
    <t>B15DCVT030</t>
  </si>
  <si>
    <t>B15DCVT046</t>
  </si>
  <si>
    <t>Dương Xuân</t>
  </si>
  <si>
    <t>Cừ</t>
  </si>
  <si>
    <t>B15DCVT054</t>
  </si>
  <si>
    <t>B15DCVT070</t>
  </si>
  <si>
    <t>B15DCVT094</t>
  </si>
  <si>
    <t>B15DCVT142</t>
  </si>
  <si>
    <t>B15DCVT166</t>
  </si>
  <si>
    <t>Nguyễn Tuyên</t>
  </si>
  <si>
    <t>B15DCVT174</t>
  </si>
  <si>
    <t>B15DCVT182</t>
  </si>
  <si>
    <t>Trần An</t>
  </si>
  <si>
    <t>B15DCVT190</t>
  </si>
  <si>
    <t>B15DCVT198</t>
  </si>
  <si>
    <t>Hồ Đức</t>
  </si>
  <si>
    <t>B15DCVT270</t>
  </si>
  <si>
    <t>B15DCVT294</t>
  </si>
  <si>
    <t>B15DCVT318</t>
  </si>
  <si>
    <t>B15DCVT350</t>
  </si>
  <si>
    <t>B15DCVT366</t>
  </si>
  <si>
    <t>Phạm Đại</t>
  </si>
  <si>
    <t>B15DCVT374</t>
  </si>
  <si>
    <t>B15DCVT390</t>
  </si>
  <si>
    <t>B15DCVT422</t>
  </si>
  <si>
    <t>Truyền</t>
  </si>
  <si>
    <t>B15DCVT438</t>
  </si>
  <si>
    <t>Dương Danh</t>
  </si>
  <si>
    <t>26/01/1995</t>
  </si>
  <si>
    <t>B15DCVT446</t>
  </si>
  <si>
    <t>B15DCVT255</t>
  </si>
  <si>
    <t>D15CQVT07-B</t>
  </si>
  <si>
    <t>B15DCVT127</t>
  </si>
  <si>
    <t>Kiều Ngọc</t>
  </si>
  <si>
    <t>B15DCVT191</t>
  </si>
  <si>
    <t>B15DCVT271</t>
  </si>
  <si>
    <t>15/01/1993</t>
  </si>
  <si>
    <t>B15DCVT423</t>
  </si>
  <si>
    <t>B15DCVT463</t>
  </si>
  <si>
    <t>B15DCVT039</t>
  </si>
  <si>
    <t>B15DCVT071</t>
  </si>
  <si>
    <t>B15DCVT143</t>
  </si>
  <si>
    <t>B15DCVT215</t>
  </si>
  <si>
    <t>B15DCVT223</t>
  </si>
  <si>
    <t>B15DCVT375</t>
  </si>
  <si>
    <t>B15DCVT383</t>
  </si>
  <si>
    <t>Ngô Như</t>
  </si>
  <si>
    <t>B15DCVT399</t>
  </si>
  <si>
    <t>B15DCVT007</t>
  </si>
  <si>
    <t>04/02/1997</t>
  </si>
  <si>
    <t>B15DCVT015</t>
  </si>
  <si>
    <t>Đào Thị Vân</t>
  </si>
  <si>
    <t>B15DCVT055</t>
  </si>
  <si>
    <t>Vũ Huy</t>
  </si>
  <si>
    <t>B15DCVT079</t>
  </si>
  <si>
    <t>B15DCVT087</t>
  </si>
  <si>
    <t>B15DCVT135</t>
  </si>
  <si>
    <t>Cao Thị Mỹ</t>
  </si>
  <si>
    <t>B15DCVT159</t>
  </si>
  <si>
    <t>B15DCVT183</t>
  </si>
  <si>
    <t>B15DCVT231</t>
  </si>
  <si>
    <t>Mai Hữu</t>
  </si>
  <si>
    <t>B15DCVT279</t>
  </si>
  <si>
    <t>Lương Xuân</t>
  </si>
  <si>
    <t>Năm</t>
  </si>
  <si>
    <t>B15DCVT327</t>
  </si>
  <si>
    <t>B15DCVT343</t>
  </si>
  <si>
    <t>B15DCVT359</t>
  </si>
  <si>
    <t>B15DCVT391</t>
  </si>
  <si>
    <t>B15DCVT431</t>
  </si>
  <si>
    <t>B15DCVT455</t>
  </si>
  <si>
    <t>Phạm Quốc</t>
  </si>
  <si>
    <t>B15DCVT023</t>
  </si>
  <si>
    <t>B15DCVT031</t>
  </si>
  <si>
    <t>Ma Thị</t>
  </si>
  <si>
    <t>B15DCVT063</t>
  </si>
  <si>
    <t>16/03/1996</t>
  </si>
  <si>
    <t>B15DCVT095</t>
  </si>
  <si>
    <t>Trần Việt</t>
  </si>
  <si>
    <t>B15DCVT119</t>
  </si>
  <si>
    <t>B15DCVT151</t>
  </si>
  <si>
    <t>B15DCVT167</t>
  </si>
  <si>
    <t>Đàm Huy</t>
  </si>
  <si>
    <t>B15DCVT175</t>
  </si>
  <si>
    <t>B15DCVT207</t>
  </si>
  <si>
    <t>B15DCVT239</t>
  </si>
  <si>
    <t>Dương Tự</t>
  </si>
  <si>
    <t>B15DCVT247</t>
  </si>
  <si>
    <t>B15DCVT303</t>
  </si>
  <si>
    <t>Cao Hồng</t>
  </si>
  <si>
    <t>B15DCVT311</t>
  </si>
  <si>
    <t>B15DCVT319</t>
  </si>
  <si>
    <t>B15DCVT335</t>
  </si>
  <si>
    <t>B15DCVT367</t>
  </si>
  <si>
    <t>Phạm Vũ Việt</t>
  </si>
  <si>
    <t>B15DCVT407</t>
  </si>
  <si>
    <t>B15DCVT415</t>
  </si>
  <si>
    <t>Bùi Quý</t>
  </si>
  <si>
    <t>B15DCVT439</t>
  </si>
  <si>
    <t>B15DCVT312</t>
  </si>
  <si>
    <t>D15CQVT08-B</t>
  </si>
  <si>
    <t>B15DCVT288</t>
  </si>
  <si>
    <t>B15DCVT200</t>
  </si>
  <si>
    <t>27/05/1995</t>
  </si>
  <si>
    <t>B15DCVT232</t>
  </si>
  <si>
    <t>B15DCVT256</t>
  </si>
  <si>
    <t>B15DCVT400</t>
  </si>
  <si>
    <t>B15DCVT032</t>
  </si>
  <si>
    <t>B15DCVT080</t>
  </si>
  <si>
    <t>B15DCVT152</t>
  </si>
  <si>
    <t>B15DCVT208</t>
  </si>
  <si>
    <t>B15DCVT248</t>
  </si>
  <si>
    <t>14/04/1993</t>
  </si>
  <si>
    <t>B15DCVT264</t>
  </si>
  <si>
    <t>25/12/1997</t>
  </si>
  <si>
    <t>B15DCVT344</t>
  </si>
  <si>
    <t>B15DCVT440</t>
  </si>
  <si>
    <t>B15DCVT040</t>
  </si>
  <si>
    <t>Lý Thị Lan</t>
  </si>
  <si>
    <t>14/10/1996</t>
  </si>
  <si>
    <t>B15DCVT064</t>
  </si>
  <si>
    <t>B15DCVT072</t>
  </si>
  <si>
    <t>B15DCVT088</t>
  </si>
  <si>
    <t>B15DCVT128</t>
  </si>
  <si>
    <t>Trương Hồng</t>
  </si>
  <si>
    <t>B15DCVT160</t>
  </si>
  <si>
    <t>B15DCVT184</t>
  </si>
  <si>
    <t>B15DCVT192</t>
  </si>
  <si>
    <t>B15DCVT280</t>
  </si>
  <si>
    <t>B15DCVT296</t>
  </si>
  <si>
    <t>Đỗ Thị Tú</t>
  </si>
  <si>
    <t>B15DCVT360</t>
  </si>
  <si>
    <t>Phạm Sỹ</t>
  </si>
  <si>
    <t>B15DCVT376</t>
  </si>
  <si>
    <t>B15DCVT392</t>
  </si>
  <si>
    <t>B15DCVT416</t>
  </si>
  <si>
    <t>B15DCVT448</t>
  </si>
  <si>
    <t>B15DCVT456</t>
  </si>
  <si>
    <t>B15DCVT008</t>
  </si>
  <si>
    <t>Vũ Việt</t>
  </si>
  <si>
    <t>B15DCVT016</t>
  </si>
  <si>
    <t>Lưu Đức</t>
  </si>
  <si>
    <t>B15DCVT024</t>
  </si>
  <si>
    <t>B15DCVT048</t>
  </si>
  <si>
    <t>B15DCVT096</t>
  </si>
  <si>
    <t>B15DCVT104</t>
  </si>
  <si>
    <t>B15DCVT120</t>
  </si>
  <si>
    <t>B15DCVT136</t>
  </si>
  <si>
    <t>Lã Thị</t>
  </si>
  <si>
    <t>B15DCVT168</t>
  </si>
  <si>
    <t>Hồ Minh</t>
  </si>
  <si>
    <t>B15DCVT176</t>
  </si>
  <si>
    <t>20/06/1997</t>
  </si>
  <si>
    <t>B15DCVT224</t>
  </si>
  <si>
    <t>B15DCVT272</t>
  </si>
  <si>
    <t>B15DCVT320</t>
  </si>
  <si>
    <t>B15DCVT336</t>
  </si>
  <si>
    <t>B15DCVT352</t>
  </si>
  <si>
    <t>Lê Nguyên</t>
  </si>
  <si>
    <t>B15DCVT368</t>
  </si>
  <si>
    <t>B15DCVT384</t>
  </si>
  <si>
    <t>25/06/1992</t>
  </si>
  <si>
    <t>B15DCVT408</t>
  </si>
  <si>
    <t>Ma Nguyễn Huyền</t>
  </si>
  <si>
    <t>Hà Giang</t>
  </si>
  <si>
    <t>B15DCVT424</t>
  </si>
  <si>
    <t>B15DCVT432</t>
  </si>
  <si>
    <t>B15DCVT464</t>
  </si>
  <si>
    <t xml:space="preserve"> THỐNG KÊ SỐ LƯỢNG SINH VIÊN THEO PHỔ ĐIỂM HỆ ĐẠI HỌC CHÍNH QUY 
KHÓA 2015 CÁC NGÀNH  KỸ THUẬT</t>
  </si>
  <si>
    <t>BẢNG KẾT QUẢ HỌC TẬP - KHÓA 2015, NGÀNH VIỄN THÔNG</t>
  </si>
  <si>
    <t>BẢNG KẾT QUẢ HỌC TẬP - KHÓA 2015, NGÀNH AN TOÀN THÔNG TIN</t>
  </si>
  <si>
    <t>BẢNG KẾT QUẢ HỌC TẬP - KHÓA 2015, NGÀNH CÔNG NGHỆ PHẦN MỀM</t>
  </si>
  <si>
    <t>BẢNG KẾT QUẢ HỌC TẬP - KHÓA 2015, NGÀNH HỆ THỐNG THÔNG TIN</t>
  </si>
  <si>
    <t>BẢNG KẾT QUẢ HỌC TẬP - KHÓA 2015, CHẤT LƯỢNG CAO NGÀNH KẾ TOÁN</t>
  </si>
  <si>
    <t>BẢNG KẾT QUẢ HỌC TẬP - KHÓA 2015, NGÀNH ĐIỆN TỬ MÁY TÍNH</t>
  </si>
  <si>
    <t>BẢNG KẾT QUẢ HỌC TẬP - KHÓA 2015, NGÀNH XỬ LÝ TÍN HIỆU</t>
  </si>
  <si>
    <t>BẢNG KẾT QUẢ HỌC TẬP - KHÓA 2015, NGÀNH PHÁT TRIỂN ĐA PHƯƠNG TIỆN</t>
  </si>
  <si>
    <t>BẢNG KẾT QUẢ HỌC TẬP - KHÓA 2015, NGÀNH THIẾT KẾ ĐA PHƯƠNG TIỆN</t>
  </si>
  <si>
    <t>BẢNG KẾT QUẢ HỌC TẬP - KHÓA 2015, NGÀNH TRUYỀN THÔNG ĐA PHƯƠNG TIỆN</t>
  </si>
  <si>
    <t>BẢNG KẾT QUẢ HỌC TẬP - KHÓA 2015, CHẤT LƯỢNG CAO NGÀNH ĐA PHƯƠNG TIỆN</t>
  </si>
  <si>
    <t>Hình thức thực hiện</t>
  </si>
  <si>
    <t>HỌC VIỆN CÔNG NGHỆ</t>
  </si>
  <si>
    <t>BƯU CHÍNH VIỄN THÔNG</t>
  </si>
  <si>
    <t>PHÒNG GIÁO VỤ</t>
  </si>
  <si>
    <t>Thực tập (TEL1425)</t>
  </si>
  <si>
    <t>B17LDVT005</t>
  </si>
  <si>
    <t>20/05/1995</t>
  </si>
  <si>
    <t>L17VT</t>
  </si>
  <si>
    <t>36</t>
  </si>
  <si>
    <t>1.68</t>
  </si>
  <si>
    <t>B17LDVT001</t>
  </si>
  <si>
    <t>30</t>
  </si>
  <si>
    <t>1.53</t>
  </si>
  <si>
    <t>B17LDVT004</t>
  </si>
  <si>
    <t>10/04/1996</t>
  </si>
  <si>
    <t>28</t>
  </si>
  <si>
    <t>1.66</t>
  </si>
  <si>
    <t>B17LDVT002</t>
  </si>
  <si>
    <t>20/06/1995</t>
  </si>
  <si>
    <t>2.31</t>
  </si>
  <si>
    <t>B17LDVT003</t>
  </si>
  <si>
    <t>05/02/1994</t>
  </si>
  <si>
    <t>Tiệp Khắc</t>
  </si>
  <si>
    <t>32</t>
  </si>
  <si>
    <t>1.45</t>
  </si>
  <si>
    <t>Học môn TTTN</t>
  </si>
  <si>
    <t>Hính thức thực hiện</t>
  </si>
  <si>
    <t>Làm ĐATN</t>
  </si>
  <si>
    <t>Chưa đủ điều kiện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</si>
</sst>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Calibri"/>
    </font>
    <font>
      <sz val="11"/>
      <name val="Calibri"/>
      <family val="2"/>
    </font>
    <font>
      <b/>
      <sz val="12"/>
      <name val="Arial"/>
      <family val="2"/>
    </font>
    <font>
      <sz val="11"/>
      <name val="Calibri"/>
      <family val="2"/>
      <charset val="163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Calibri"/>
      <family val="2"/>
      <charset val="163"/>
    </font>
    <font>
      <b/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9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textRotation="90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1" xfId="0" applyNumberFormat="1" applyFill="1" applyBorder="1" applyAlignment="1">
      <alignment horizontal="center" textRotation="90"/>
    </xf>
    <xf numFmtId="49" fontId="0" fillId="2" borderId="1" xfId="0" applyNumberFormat="1" applyFill="1" applyBorder="1" applyAlignment="1">
      <alignment horizontal="center"/>
    </xf>
    <xf numFmtId="49" fontId="0" fillId="2" borderId="0" xfId="0" applyNumberFormat="1" applyFill="1"/>
    <xf numFmtId="49" fontId="0" fillId="2" borderId="1" xfId="0" applyNumberFormat="1" applyFill="1" applyBorder="1" applyAlignment="1">
      <alignment textRotation="90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/>
    <xf numFmtId="0" fontId="6" fillId="0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0" fillId="2" borderId="1" xfId="0" applyNumberFormat="1" applyFill="1" applyBorder="1"/>
    <xf numFmtId="49" fontId="0" fillId="0" borderId="4" xfId="0" applyNumberFormat="1" applyBorder="1"/>
    <xf numFmtId="49" fontId="0" fillId="0" borderId="2" xfId="0" applyNumberFormat="1" applyBorder="1"/>
    <xf numFmtId="0" fontId="6" fillId="2" borderId="2" xfId="0" applyFont="1" applyFill="1" applyBorder="1" applyAlignment="1">
      <alignment horizontal="center" vertical="center"/>
    </xf>
    <xf numFmtId="49" fontId="0" fillId="0" borderId="6" xfId="0" applyNumberFormat="1" applyBorder="1"/>
    <xf numFmtId="49" fontId="0" fillId="0" borderId="0" xfId="0" applyNumberFormat="1" applyFill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textRotation="90"/>
    </xf>
    <xf numFmtId="49" fontId="0" fillId="2" borderId="4" xfId="0" applyNumberFormat="1" applyFill="1" applyBorder="1"/>
    <xf numFmtId="49" fontId="0" fillId="2" borderId="2" xfId="0" applyNumberFormat="1" applyFill="1" applyBorder="1"/>
    <xf numFmtId="49" fontId="3" fillId="0" borderId="1" xfId="0" applyNumberFormat="1" applyFont="1" applyBorder="1"/>
    <xf numFmtId="49" fontId="0" fillId="0" borderId="1" xfId="0" applyNumberFormat="1" applyFill="1" applyBorder="1"/>
    <xf numFmtId="0" fontId="3" fillId="0" borderId="1" xfId="0" applyFont="1" applyBorder="1"/>
    <xf numFmtId="0" fontId="14" fillId="0" borderId="0" xfId="1" applyFill="1"/>
    <xf numFmtId="0" fontId="15" fillId="0" borderId="0" xfId="1" applyFont="1" applyFill="1" applyAlignment="1">
      <alignment horizontal="center"/>
    </xf>
    <xf numFmtId="0" fontId="14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6" fillId="0" borderId="0" xfId="1" applyFont="1" applyFill="1" applyAlignment="1">
      <alignment horizontal="center"/>
    </xf>
    <xf numFmtId="0" fontId="17" fillId="0" borderId="0" xfId="1" applyFont="1" applyFill="1"/>
    <xf numFmtId="49" fontId="18" fillId="0" borderId="1" xfId="0" applyNumberFormat="1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textRotation="90"/>
    </xf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4" xfId="0" applyNumberFormat="1" applyFill="1" applyBorder="1"/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2" xfId="0" applyNumberFormat="1" applyFill="1" applyBorder="1"/>
    <xf numFmtId="49" fontId="0" fillId="0" borderId="13" xfId="0" applyNumberFormat="1" applyFill="1" applyBorder="1"/>
    <xf numFmtId="49" fontId="0" fillId="0" borderId="14" xfId="0" applyNumberFormat="1" applyFill="1" applyBorder="1"/>
    <xf numFmtId="0" fontId="19" fillId="0" borderId="0" xfId="0" applyFont="1" applyFill="1"/>
    <xf numFmtId="0" fontId="2" fillId="0" borderId="0" xfId="1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textRotation="90"/>
    </xf>
    <xf numFmtId="49" fontId="0" fillId="0" borderId="5" xfId="0" applyNumberFormat="1" applyFill="1" applyBorder="1" applyAlignment="1">
      <alignment horizontal="center" textRotation="90"/>
    </xf>
    <xf numFmtId="0" fontId="9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>
      <selection activeCell="R3" sqref="R3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24" customWidth="1"/>
    <col min="10" max="11" width="9.140625" style="1" customWidth="1"/>
    <col min="12" max="12" width="11.85546875" style="2" customWidth="1"/>
  </cols>
  <sheetData>
    <row r="1" spans="1:12" ht="23.25" customHeight="1">
      <c r="A1" s="86" t="s">
        <v>4168</v>
      </c>
      <c r="B1" s="86"/>
      <c r="C1" s="86"/>
      <c r="D1" s="86"/>
      <c r="E1" s="86"/>
      <c r="F1" s="86"/>
      <c r="G1" s="86"/>
      <c r="H1" s="86"/>
    </row>
    <row r="2" spans="1:12" ht="17.25" customHeight="1"/>
    <row r="3" spans="1:12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25" t="s">
        <v>2</v>
      </c>
      <c r="J3" s="85" t="s">
        <v>11</v>
      </c>
      <c r="K3" s="85" t="s">
        <v>12</v>
      </c>
      <c r="L3" s="85" t="s">
        <v>13</v>
      </c>
    </row>
    <row r="4" spans="1:12" ht="232.5" customHeight="1">
      <c r="A4" s="87"/>
      <c r="B4" s="89"/>
      <c r="C4" s="89"/>
      <c r="D4" s="89"/>
      <c r="E4" s="89"/>
      <c r="F4" s="89"/>
      <c r="G4" s="89"/>
      <c r="H4" s="89"/>
      <c r="I4" s="25" t="s">
        <v>10</v>
      </c>
      <c r="J4" s="85"/>
      <c r="K4" s="85"/>
      <c r="L4" s="85"/>
    </row>
    <row r="5" spans="1:12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23" t="s">
        <v>15</v>
      </c>
      <c r="J5" s="4" t="s">
        <v>14</v>
      </c>
      <c r="K5" s="4" t="s">
        <v>14</v>
      </c>
      <c r="L5" s="4" t="s">
        <v>14</v>
      </c>
    </row>
    <row r="6" spans="1:12">
      <c r="A6" s="7"/>
      <c r="B6" s="4"/>
      <c r="C6" s="3"/>
      <c r="D6" s="3"/>
      <c r="E6" s="4"/>
      <c r="F6" s="3"/>
      <c r="G6" s="3"/>
      <c r="H6" s="3"/>
      <c r="I6" s="23"/>
      <c r="J6" s="20"/>
      <c r="K6" s="19"/>
      <c r="L6" s="4"/>
    </row>
    <row r="7" spans="1:12">
      <c r="A7" s="7"/>
      <c r="B7" s="4"/>
      <c r="C7" s="3"/>
      <c r="D7" s="3"/>
      <c r="E7" s="4"/>
      <c r="F7" s="3"/>
      <c r="G7" s="3"/>
      <c r="H7" s="3"/>
      <c r="I7" s="23"/>
      <c r="J7" s="20"/>
      <c r="K7" s="19"/>
      <c r="L7" s="4"/>
    </row>
    <row r="8" spans="1:12">
      <c r="A8" s="7"/>
      <c r="B8" s="4"/>
      <c r="C8" s="3"/>
      <c r="D8" s="3"/>
      <c r="E8" s="4"/>
      <c r="F8" s="3"/>
      <c r="G8" s="3"/>
      <c r="H8" s="3"/>
      <c r="I8" s="23"/>
      <c r="J8" s="20"/>
      <c r="K8" s="19"/>
      <c r="L8" s="4"/>
    </row>
    <row r="9" spans="1:12">
      <c r="A9" s="7"/>
      <c r="B9" s="4"/>
      <c r="C9" s="3"/>
      <c r="D9" s="3"/>
      <c r="E9" s="4"/>
      <c r="F9" s="3"/>
      <c r="G9" s="3"/>
      <c r="H9" s="3"/>
      <c r="I9" s="23"/>
      <c r="J9" s="20"/>
      <c r="K9" s="19"/>
      <c r="L9" s="4"/>
    </row>
    <row r="10" spans="1:12">
      <c r="A10" s="7"/>
      <c r="B10" s="4"/>
      <c r="C10" s="3"/>
      <c r="D10" s="3"/>
      <c r="E10" s="4"/>
      <c r="F10" s="3"/>
      <c r="G10" s="3"/>
      <c r="H10" s="3"/>
      <c r="I10" s="23"/>
      <c r="J10" s="20"/>
      <c r="K10" s="19"/>
      <c r="L10" s="4"/>
    </row>
    <row r="11" spans="1:12">
      <c r="A11" s="7"/>
      <c r="B11" s="4"/>
      <c r="C11" s="3"/>
      <c r="D11" s="3"/>
      <c r="E11" s="4"/>
      <c r="F11" s="3"/>
      <c r="G11" s="3"/>
      <c r="H11" s="3"/>
      <c r="I11" s="23"/>
      <c r="J11" s="20"/>
      <c r="K11" s="19"/>
      <c r="L11" s="4"/>
    </row>
    <row r="12" spans="1:12">
      <c r="A12" s="7"/>
      <c r="B12" s="4"/>
      <c r="C12" s="3"/>
      <c r="D12" s="3"/>
      <c r="E12" s="4"/>
      <c r="F12" s="3"/>
      <c r="G12" s="3"/>
      <c r="H12" s="3"/>
      <c r="I12" s="23"/>
      <c r="J12" s="20"/>
      <c r="K12" s="19"/>
      <c r="L12" s="4"/>
    </row>
    <row r="13" spans="1:12">
      <c r="A13" s="7"/>
      <c r="B13" s="4"/>
      <c r="C13" s="3"/>
      <c r="D13" s="3"/>
      <c r="E13" s="4"/>
      <c r="F13" s="3"/>
      <c r="G13" s="3"/>
      <c r="H13" s="3"/>
      <c r="I13" s="23"/>
      <c r="J13" s="20"/>
      <c r="K13" s="19"/>
      <c r="L13" s="4"/>
    </row>
    <row r="14" spans="1:12">
      <c r="A14" s="7"/>
      <c r="B14" s="4"/>
      <c r="C14" s="3"/>
      <c r="D14" s="3"/>
      <c r="E14" s="4"/>
      <c r="F14" s="3"/>
      <c r="G14" s="3"/>
      <c r="H14" s="3"/>
      <c r="I14" s="23"/>
      <c r="J14" s="20"/>
      <c r="K14" s="19"/>
      <c r="L14" s="4"/>
    </row>
    <row r="15" spans="1:12">
      <c r="A15" s="7"/>
      <c r="B15" s="4"/>
      <c r="C15" s="3"/>
      <c r="D15" s="3"/>
      <c r="E15" s="4"/>
      <c r="F15" s="3"/>
      <c r="G15" s="3"/>
      <c r="H15" s="3"/>
      <c r="I15" s="23"/>
      <c r="J15" s="20"/>
      <c r="K15" s="19"/>
      <c r="L15" s="4"/>
    </row>
    <row r="16" spans="1:12">
      <c r="A16" s="7"/>
      <c r="B16" s="4"/>
      <c r="C16" s="3"/>
      <c r="D16" s="3"/>
      <c r="E16" s="4"/>
      <c r="F16" s="3"/>
      <c r="G16" s="3"/>
      <c r="H16" s="3"/>
      <c r="I16" s="23"/>
      <c r="J16" s="20"/>
      <c r="K16" s="19"/>
      <c r="L16" s="4"/>
    </row>
    <row r="17" spans="1:12">
      <c r="A17" s="7"/>
      <c r="B17" s="4"/>
      <c r="C17" s="3"/>
      <c r="D17" s="3"/>
      <c r="E17" s="4"/>
      <c r="F17" s="3"/>
      <c r="G17" s="3"/>
      <c r="H17" s="3"/>
      <c r="I17" s="23"/>
      <c r="J17" s="20"/>
      <c r="K17" s="19"/>
      <c r="L17" s="4"/>
    </row>
    <row r="18" spans="1:12">
      <c r="A18" s="7"/>
      <c r="B18" s="4"/>
      <c r="C18" s="3"/>
      <c r="D18" s="3"/>
      <c r="E18" s="4"/>
      <c r="F18" s="3"/>
      <c r="G18" s="3"/>
      <c r="H18" s="3"/>
      <c r="I18" s="23"/>
      <c r="J18" s="20"/>
      <c r="K18" s="19"/>
      <c r="L18" s="4"/>
    </row>
    <row r="19" spans="1:12">
      <c r="A19" s="7"/>
      <c r="B19" s="4"/>
      <c r="C19" s="3"/>
      <c r="D19" s="3"/>
      <c r="E19" s="4"/>
      <c r="F19" s="3"/>
      <c r="G19" s="3"/>
      <c r="H19" s="3"/>
      <c r="I19" s="23"/>
      <c r="J19" s="20"/>
      <c r="K19" s="19"/>
      <c r="L19" s="4"/>
    </row>
    <row r="20" spans="1:12">
      <c r="A20" s="7"/>
      <c r="B20" s="4"/>
      <c r="C20" s="3"/>
      <c r="D20" s="3"/>
      <c r="E20" s="4"/>
      <c r="F20" s="3"/>
      <c r="G20" s="3"/>
      <c r="H20" s="3"/>
      <c r="I20" s="23"/>
      <c r="J20" s="20"/>
      <c r="K20" s="19"/>
      <c r="L20" s="4"/>
    </row>
    <row r="21" spans="1:12">
      <c r="A21" s="7"/>
      <c r="B21" s="4"/>
      <c r="C21" s="3"/>
      <c r="D21" s="3"/>
      <c r="E21" s="4"/>
      <c r="F21" s="3"/>
      <c r="G21" s="3"/>
      <c r="H21" s="3"/>
      <c r="I21" s="23"/>
      <c r="J21" s="20"/>
      <c r="K21" s="19"/>
      <c r="L21" s="4"/>
    </row>
    <row r="22" spans="1:12">
      <c r="A22" s="7"/>
      <c r="B22" s="4"/>
      <c r="C22" s="3"/>
      <c r="D22" s="3"/>
      <c r="E22" s="4"/>
      <c r="F22" s="3"/>
      <c r="G22" s="3"/>
      <c r="H22" s="3"/>
      <c r="I22" s="23"/>
      <c r="J22" s="20"/>
      <c r="K22" s="19"/>
      <c r="L22" s="4"/>
    </row>
    <row r="23" spans="1:12">
      <c r="A23" s="7"/>
      <c r="B23" s="4"/>
      <c r="C23" s="3"/>
      <c r="D23" s="3"/>
      <c r="E23" s="4"/>
      <c r="F23" s="3"/>
      <c r="G23" s="3"/>
      <c r="H23" s="3"/>
      <c r="I23" s="23"/>
      <c r="J23" s="20"/>
      <c r="K23" s="19"/>
      <c r="L23" s="4"/>
    </row>
    <row r="24" spans="1:12">
      <c r="A24" s="7"/>
      <c r="B24" s="4"/>
      <c r="C24" s="3"/>
      <c r="D24" s="3"/>
      <c r="E24" s="4"/>
      <c r="F24" s="3"/>
      <c r="G24" s="3"/>
      <c r="H24" s="3"/>
      <c r="I24" s="23"/>
      <c r="J24" s="20"/>
      <c r="K24" s="19"/>
      <c r="L24" s="4"/>
    </row>
    <row r="25" spans="1:12">
      <c r="A25" s="7"/>
      <c r="B25" s="4"/>
      <c r="C25" s="3"/>
      <c r="D25" s="3"/>
      <c r="E25" s="4"/>
      <c r="F25" s="3"/>
      <c r="G25" s="3"/>
      <c r="H25" s="3"/>
      <c r="I25" s="23"/>
      <c r="J25" s="20"/>
      <c r="K25" s="19"/>
      <c r="L25" s="4"/>
    </row>
    <row r="26" spans="1:12">
      <c r="A26" s="7"/>
      <c r="B26" s="4"/>
      <c r="C26" s="3"/>
      <c r="D26" s="3"/>
      <c r="E26" s="4"/>
      <c r="F26" s="3"/>
      <c r="G26" s="3"/>
      <c r="H26" s="3"/>
      <c r="I26" s="23"/>
      <c r="J26" s="20"/>
      <c r="K26" s="19"/>
      <c r="L26" s="4"/>
    </row>
    <row r="27" spans="1:12">
      <c r="A27" s="7"/>
      <c r="B27" s="4"/>
      <c r="C27" s="3"/>
      <c r="D27" s="3"/>
      <c r="E27" s="4"/>
      <c r="F27" s="3"/>
      <c r="G27" s="3"/>
      <c r="H27" s="3"/>
      <c r="I27" s="23"/>
      <c r="J27" s="20"/>
      <c r="K27" s="19"/>
      <c r="L27" s="4"/>
    </row>
    <row r="28" spans="1:12">
      <c r="A28" s="7"/>
      <c r="B28" s="4"/>
      <c r="C28" s="3"/>
      <c r="D28" s="3"/>
      <c r="E28" s="4"/>
      <c r="F28" s="3"/>
      <c r="G28" s="3"/>
      <c r="H28" s="3"/>
      <c r="I28" s="23"/>
      <c r="J28" s="20"/>
      <c r="K28" s="19"/>
      <c r="L28" s="4"/>
    </row>
    <row r="29" spans="1:12">
      <c r="A29" s="7"/>
      <c r="B29" s="4"/>
      <c r="C29" s="3"/>
      <c r="D29" s="3"/>
      <c r="E29" s="4"/>
      <c r="F29" s="3"/>
      <c r="G29" s="3"/>
      <c r="H29" s="3"/>
      <c r="I29" s="23"/>
      <c r="J29" s="20"/>
      <c r="K29" s="19"/>
      <c r="L29" s="4"/>
    </row>
    <row r="30" spans="1:12">
      <c r="A30" s="7"/>
      <c r="B30" s="4"/>
      <c r="C30" s="3"/>
      <c r="D30" s="3"/>
      <c r="E30" s="4"/>
      <c r="F30" s="3"/>
      <c r="G30" s="3"/>
      <c r="H30" s="3"/>
      <c r="I30" s="23"/>
      <c r="J30" s="20"/>
      <c r="K30" s="19"/>
      <c r="L30" s="4"/>
    </row>
    <row r="31" spans="1:12">
      <c r="A31" s="7"/>
      <c r="B31" s="4"/>
      <c r="C31" s="3"/>
      <c r="D31" s="3"/>
      <c r="E31" s="4"/>
      <c r="F31" s="3"/>
      <c r="G31" s="3"/>
      <c r="H31" s="3"/>
      <c r="I31" s="23"/>
      <c r="J31" s="20"/>
      <c r="K31" s="19"/>
      <c r="L31" s="4"/>
    </row>
    <row r="32" spans="1:12">
      <c r="A32" s="7"/>
      <c r="B32" s="4"/>
      <c r="C32" s="3"/>
      <c r="D32" s="3"/>
      <c r="E32" s="4"/>
      <c r="F32" s="3"/>
      <c r="G32" s="3"/>
      <c r="H32" s="3"/>
      <c r="I32" s="23"/>
      <c r="J32" s="20"/>
      <c r="K32" s="19"/>
      <c r="L32" s="4"/>
    </row>
    <row r="33" spans="1:12">
      <c r="A33" s="7"/>
      <c r="B33" s="4"/>
      <c r="C33" s="3"/>
      <c r="D33" s="3"/>
      <c r="E33" s="4"/>
      <c r="F33" s="3"/>
      <c r="G33" s="3"/>
      <c r="H33" s="3"/>
      <c r="I33" s="23"/>
      <c r="J33" s="20"/>
      <c r="K33" s="19"/>
      <c r="L33" s="4"/>
    </row>
    <row r="34" spans="1:12">
      <c r="A34" s="7"/>
      <c r="B34" s="4"/>
      <c r="C34" s="3"/>
      <c r="D34" s="3"/>
      <c r="E34" s="4"/>
      <c r="F34" s="3"/>
      <c r="G34" s="3"/>
      <c r="H34" s="3"/>
      <c r="I34" s="23"/>
      <c r="J34" s="20"/>
      <c r="K34" s="19"/>
      <c r="L34" s="4"/>
    </row>
    <row r="35" spans="1:12">
      <c r="A35" s="7"/>
      <c r="B35" s="4"/>
      <c r="C35" s="3"/>
      <c r="D35" s="3"/>
      <c r="E35" s="4"/>
      <c r="F35" s="3"/>
      <c r="G35" s="3"/>
      <c r="H35" s="3"/>
      <c r="I35" s="23"/>
      <c r="J35" s="20"/>
      <c r="K35" s="19"/>
      <c r="L35" s="4"/>
    </row>
    <row r="36" spans="1:12">
      <c r="A36" s="7"/>
      <c r="B36" s="4"/>
      <c r="C36" s="3"/>
      <c r="D36" s="3"/>
      <c r="E36" s="4"/>
      <c r="F36" s="3"/>
      <c r="G36" s="3"/>
      <c r="H36" s="3"/>
      <c r="I36" s="23"/>
      <c r="J36" s="20"/>
      <c r="K36" s="19"/>
      <c r="L36" s="4"/>
    </row>
    <row r="37" spans="1:12">
      <c r="A37" s="7"/>
      <c r="B37" s="4"/>
      <c r="C37" s="3"/>
      <c r="D37" s="3"/>
      <c r="E37" s="4"/>
      <c r="F37" s="3"/>
      <c r="G37" s="3"/>
      <c r="H37" s="3"/>
      <c r="I37" s="23"/>
      <c r="J37" s="20"/>
      <c r="K37" s="19"/>
      <c r="L37" s="4"/>
    </row>
    <row r="38" spans="1:12">
      <c r="A38" s="7"/>
      <c r="B38" s="4"/>
      <c r="C38" s="3"/>
      <c r="D38" s="3"/>
      <c r="E38" s="4"/>
      <c r="F38" s="3"/>
      <c r="G38" s="3"/>
      <c r="H38" s="3"/>
      <c r="I38" s="23"/>
      <c r="J38" s="20"/>
      <c r="K38" s="19"/>
      <c r="L38" s="4"/>
    </row>
    <row r="39" spans="1:12">
      <c r="A39" s="7"/>
      <c r="B39" s="4"/>
      <c r="C39" s="3"/>
      <c r="D39" s="3"/>
      <c r="E39" s="4"/>
      <c r="F39" s="3"/>
      <c r="G39" s="3"/>
      <c r="H39" s="3"/>
      <c r="I39" s="23"/>
      <c r="J39" s="20"/>
      <c r="K39" s="19"/>
      <c r="L39" s="4"/>
    </row>
    <row r="40" spans="1:12">
      <c r="A40" s="7"/>
      <c r="B40" s="4"/>
      <c r="C40" s="3"/>
      <c r="D40" s="3"/>
      <c r="E40" s="4"/>
      <c r="F40" s="3"/>
      <c r="G40" s="3"/>
      <c r="H40" s="3"/>
      <c r="I40" s="23"/>
      <c r="J40" s="20"/>
      <c r="K40" s="19"/>
      <c r="L40" s="4"/>
    </row>
    <row r="41" spans="1:12">
      <c r="A41" s="7"/>
      <c r="B41" s="4"/>
      <c r="C41" s="3"/>
      <c r="D41" s="3"/>
      <c r="E41" s="4"/>
      <c r="F41" s="3"/>
      <c r="G41" s="3"/>
      <c r="H41" s="3"/>
      <c r="I41" s="23"/>
      <c r="J41" s="20"/>
      <c r="K41" s="19"/>
      <c r="L41" s="4"/>
    </row>
    <row r="42" spans="1:12">
      <c r="A42" s="7"/>
      <c r="B42" s="4"/>
      <c r="C42" s="3"/>
      <c r="D42" s="3"/>
      <c r="E42" s="4"/>
      <c r="F42" s="3"/>
      <c r="G42" s="3"/>
      <c r="H42" s="3"/>
      <c r="I42" s="23"/>
      <c r="J42" s="20"/>
      <c r="K42" s="19"/>
      <c r="L42" s="4"/>
    </row>
    <row r="43" spans="1:12">
      <c r="A43" s="7"/>
      <c r="B43" s="4"/>
      <c r="C43" s="3"/>
      <c r="D43" s="3"/>
      <c r="E43" s="4"/>
      <c r="F43" s="3"/>
      <c r="G43" s="3"/>
      <c r="H43" s="3"/>
      <c r="I43" s="23"/>
      <c r="J43" s="20"/>
      <c r="K43" s="19"/>
      <c r="L43" s="4"/>
    </row>
    <row r="44" spans="1:12">
      <c r="A44" s="7"/>
      <c r="B44" s="4"/>
      <c r="C44" s="3"/>
      <c r="D44" s="3"/>
      <c r="E44" s="4"/>
      <c r="F44" s="3"/>
      <c r="G44" s="3"/>
      <c r="H44" s="3"/>
      <c r="I44" s="23"/>
      <c r="J44" s="20"/>
      <c r="K44" s="19"/>
      <c r="L44" s="4"/>
    </row>
    <row r="45" spans="1:12">
      <c r="A45" s="7"/>
      <c r="B45" s="4"/>
      <c r="C45" s="3"/>
      <c r="D45" s="3"/>
      <c r="E45" s="4"/>
      <c r="F45" s="3"/>
      <c r="G45" s="3"/>
      <c r="H45" s="3"/>
      <c r="I45" s="23"/>
      <c r="J45" s="20"/>
      <c r="K45" s="19"/>
      <c r="L45" s="4"/>
    </row>
    <row r="46" spans="1:12">
      <c r="A46" s="7"/>
      <c r="B46" s="3"/>
      <c r="C46" s="3"/>
      <c r="D46" s="3"/>
      <c r="E46" s="4"/>
      <c r="F46" s="3"/>
      <c r="G46" s="3"/>
      <c r="H46" s="3"/>
      <c r="I46" s="23"/>
      <c r="J46" s="20"/>
      <c r="K46" s="19"/>
      <c r="L46" s="4"/>
    </row>
    <row r="47" spans="1:12">
      <c r="A47" s="7"/>
      <c r="B47" s="3"/>
      <c r="C47" s="3"/>
      <c r="D47" s="3"/>
      <c r="E47" s="4"/>
      <c r="F47" s="3"/>
      <c r="G47" s="3"/>
      <c r="H47" s="3"/>
      <c r="I47" s="23"/>
      <c r="J47" s="20"/>
      <c r="K47" s="19"/>
      <c r="L47" s="4"/>
    </row>
    <row r="48" spans="1:12">
      <c r="A48" s="7"/>
      <c r="B48" s="3"/>
      <c r="C48" s="3"/>
      <c r="D48" s="3"/>
      <c r="E48" s="4"/>
      <c r="F48" s="3"/>
      <c r="G48" s="3"/>
      <c r="H48" s="3"/>
      <c r="I48" s="23"/>
      <c r="J48" s="20"/>
      <c r="K48" s="19"/>
      <c r="L48" s="4"/>
    </row>
    <row r="49" spans="1:12">
      <c r="A49" s="7"/>
      <c r="B49" s="3"/>
      <c r="C49" s="3"/>
      <c r="D49" s="3"/>
      <c r="E49" s="4"/>
      <c r="F49" s="3"/>
      <c r="G49" s="3"/>
      <c r="H49" s="3"/>
      <c r="I49" s="23"/>
      <c r="J49" s="20"/>
      <c r="K49" s="19"/>
      <c r="L49" s="4"/>
    </row>
    <row r="50" spans="1:12">
      <c r="A50" s="7"/>
      <c r="B50" s="3"/>
      <c r="C50" s="3"/>
      <c r="D50" s="3"/>
      <c r="E50" s="4"/>
      <c r="F50" s="3"/>
      <c r="G50" s="3"/>
      <c r="H50" s="3"/>
      <c r="I50" s="23"/>
      <c r="J50" s="20"/>
      <c r="K50" s="19"/>
      <c r="L50" s="4"/>
    </row>
    <row r="51" spans="1:12">
      <c r="A51" s="7"/>
      <c r="B51" s="3"/>
      <c r="C51" s="3"/>
      <c r="D51" s="3"/>
      <c r="E51" s="4"/>
      <c r="F51" s="3"/>
      <c r="G51" s="3"/>
      <c r="H51" s="3"/>
      <c r="I51" s="23"/>
      <c r="J51" s="20"/>
      <c r="K51" s="19"/>
      <c r="L51" s="4"/>
    </row>
    <row r="52" spans="1:12">
      <c r="A52" s="7"/>
      <c r="B52" s="3"/>
      <c r="C52" s="3"/>
      <c r="D52" s="3"/>
      <c r="E52" s="4"/>
      <c r="F52" s="3"/>
      <c r="G52" s="3"/>
      <c r="H52" s="3"/>
      <c r="I52" s="23"/>
      <c r="J52" s="20"/>
      <c r="K52" s="19"/>
      <c r="L52" s="4"/>
    </row>
    <row r="53" spans="1:12">
      <c r="A53" s="7"/>
      <c r="B53" s="3"/>
      <c r="C53" s="3"/>
      <c r="D53" s="3"/>
      <c r="E53" s="4"/>
      <c r="F53" s="3"/>
      <c r="G53" s="3"/>
      <c r="H53" s="3"/>
      <c r="I53" s="23"/>
      <c r="J53" s="20"/>
      <c r="K53" s="19"/>
      <c r="L53" s="4"/>
    </row>
    <row r="54" spans="1:12">
      <c r="A54" s="7"/>
      <c r="B54" s="3"/>
      <c r="C54" s="3"/>
      <c r="D54" s="3"/>
      <c r="E54" s="4"/>
      <c r="F54" s="3"/>
      <c r="G54" s="3"/>
      <c r="H54" s="3"/>
      <c r="I54" s="23"/>
      <c r="J54" s="20"/>
      <c r="K54" s="19"/>
      <c r="L54" s="4"/>
    </row>
    <row r="55" spans="1:12">
      <c r="A55" s="7"/>
      <c r="B55" s="3"/>
      <c r="C55" s="3"/>
      <c r="D55" s="3"/>
      <c r="E55" s="4"/>
      <c r="F55" s="3"/>
      <c r="G55" s="3"/>
      <c r="H55" s="3"/>
      <c r="I55" s="23"/>
      <c r="J55" s="20"/>
      <c r="K55" s="19"/>
      <c r="L55" s="4"/>
    </row>
    <row r="56" spans="1:12">
      <c r="A56" s="7"/>
      <c r="B56" s="3"/>
      <c r="C56" s="3"/>
      <c r="D56" s="3"/>
      <c r="E56" s="4"/>
      <c r="F56" s="3"/>
      <c r="G56" s="3"/>
      <c r="H56" s="3"/>
      <c r="I56" s="23"/>
      <c r="J56" s="20"/>
      <c r="K56" s="19"/>
      <c r="L56" s="4"/>
    </row>
    <row r="57" spans="1:12">
      <c r="A57" s="7"/>
      <c r="B57" s="3"/>
      <c r="C57" s="3"/>
      <c r="D57" s="3"/>
      <c r="E57" s="4"/>
      <c r="F57" s="3"/>
      <c r="G57" s="3"/>
      <c r="H57" s="3"/>
      <c r="I57" s="23"/>
      <c r="J57" s="20"/>
      <c r="K57" s="19"/>
      <c r="L57" s="4"/>
    </row>
    <row r="58" spans="1:12">
      <c r="A58" s="7"/>
      <c r="B58" s="3"/>
      <c r="C58" s="3"/>
      <c r="D58" s="3"/>
      <c r="E58" s="4"/>
      <c r="F58" s="3"/>
      <c r="G58" s="3"/>
      <c r="H58" s="3"/>
      <c r="I58" s="23"/>
      <c r="J58" s="20"/>
      <c r="K58" s="19"/>
      <c r="L58" s="4"/>
    </row>
    <row r="59" spans="1:12">
      <c r="A59" s="7"/>
      <c r="B59" s="3"/>
      <c r="C59" s="3"/>
      <c r="D59" s="3"/>
      <c r="E59" s="4"/>
      <c r="F59" s="3"/>
      <c r="G59" s="3"/>
      <c r="H59" s="3"/>
      <c r="I59" s="23"/>
      <c r="J59" s="20"/>
      <c r="K59" s="19"/>
      <c r="L59" s="4"/>
    </row>
    <row r="60" spans="1:12">
      <c r="A60" s="7"/>
      <c r="B60" s="3"/>
      <c r="C60" s="3"/>
      <c r="D60" s="3"/>
      <c r="E60" s="4"/>
      <c r="F60" s="3"/>
      <c r="G60" s="3"/>
      <c r="H60" s="3"/>
      <c r="I60" s="23"/>
      <c r="J60" s="20"/>
      <c r="K60" s="19"/>
      <c r="L60" s="4"/>
    </row>
    <row r="61" spans="1:12">
      <c r="A61" s="7"/>
      <c r="B61" s="3"/>
      <c r="C61" s="3"/>
      <c r="D61" s="3"/>
      <c r="E61" s="4"/>
      <c r="F61" s="3"/>
      <c r="G61" s="3"/>
      <c r="H61" s="3"/>
      <c r="I61" s="23"/>
      <c r="J61" s="20"/>
      <c r="K61" s="19"/>
      <c r="L61" s="4"/>
    </row>
    <row r="62" spans="1:12">
      <c r="A62" s="7"/>
      <c r="B62" s="3"/>
      <c r="C62" s="3"/>
      <c r="D62" s="3"/>
      <c r="E62" s="4"/>
      <c r="F62" s="3"/>
      <c r="G62" s="3"/>
      <c r="H62" s="3"/>
      <c r="I62" s="23"/>
      <c r="J62" s="20"/>
      <c r="K62" s="19"/>
      <c r="L62" s="4"/>
    </row>
    <row r="63" spans="1:12">
      <c r="A63" s="7"/>
      <c r="B63" s="3"/>
      <c r="C63" s="3"/>
      <c r="D63" s="3"/>
      <c r="E63" s="4"/>
      <c r="F63" s="3"/>
      <c r="G63" s="3"/>
      <c r="H63" s="3"/>
      <c r="I63" s="23"/>
      <c r="J63" s="20"/>
      <c r="K63" s="19"/>
      <c r="L63" s="4"/>
    </row>
    <row r="64" spans="1:12">
      <c r="A64" s="7"/>
      <c r="B64" s="3"/>
      <c r="C64" s="3"/>
      <c r="D64" s="3"/>
      <c r="E64" s="4"/>
      <c r="F64" s="3"/>
      <c r="G64" s="3"/>
      <c r="H64" s="3"/>
      <c r="I64" s="23"/>
      <c r="J64" s="20"/>
      <c r="K64" s="19"/>
      <c r="L64" s="4"/>
    </row>
    <row r="65" spans="1:12">
      <c r="A65" s="7"/>
      <c r="B65" s="3"/>
      <c r="C65" s="3"/>
      <c r="D65" s="3"/>
      <c r="E65" s="4"/>
      <c r="F65" s="3"/>
      <c r="G65" s="3"/>
      <c r="H65" s="3"/>
      <c r="I65" s="23"/>
      <c r="J65" s="20"/>
      <c r="K65" s="19"/>
      <c r="L65" s="4"/>
    </row>
    <row r="66" spans="1:12">
      <c r="A66" s="7"/>
      <c r="B66" s="3"/>
      <c r="C66" s="3"/>
      <c r="D66" s="3"/>
      <c r="E66" s="4"/>
      <c r="F66" s="3"/>
      <c r="G66" s="3"/>
      <c r="H66" s="3"/>
      <c r="I66" s="23"/>
      <c r="J66" s="20"/>
      <c r="K66" s="19"/>
      <c r="L66" s="4"/>
    </row>
    <row r="67" spans="1:12">
      <c r="A67" s="7"/>
      <c r="B67" s="3"/>
      <c r="C67" s="3"/>
      <c r="D67" s="3"/>
      <c r="E67" s="4"/>
      <c r="F67" s="3"/>
      <c r="G67" s="3"/>
      <c r="H67" s="3"/>
      <c r="I67" s="23"/>
      <c r="J67" s="20"/>
      <c r="K67" s="19"/>
      <c r="L67" s="4"/>
    </row>
    <row r="68" spans="1:12">
      <c r="A68" s="7"/>
      <c r="B68" s="3"/>
      <c r="C68" s="3"/>
      <c r="D68" s="3"/>
      <c r="E68" s="4"/>
      <c r="F68" s="3"/>
      <c r="G68" s="3"/>
      <c r="H68" s="3"/>
      <c r="I68" s="23"/>
      <c r="J68" s="20"/>
      <c r="K68" s="19"/>
      <c r="L68" s="4"/>
    </row>
    <row r="69" spans="1:12">
      <c r="A69" s="7"/>
      <c r="B69" s="3"/>
      <c r="C69" s="3"/>
      <c r="D69" s="3"/>
      <c r="E69" s="4"/>
      <c r="F69" s="3"/>
      <c r="G69" s="3"/>
      <c r="H69" s="3"/>
      <c r="I69" s="23"/>
      <c r="J69" s="20"/>
      <c r="K69" s="19"/>
      <c r="L69" s="4"/>
    </row>
    <row r="70" spans="1:12">
      <c r="A70" s="7"/>
      <c r="B70" s="3"/>
      <c r="C70" s="3"/>
      <c r="D70" s="3"/>
      <c r="E70" s="4"/>
      <c r="F70" s="3"/>
      <c r="G70" s="3"/>
      <c r="H70" s="3"/>
      <c r="I70" s="23"/>
      <c r="J70" s="20"/>
      <c r="K70" s="19"/>
      <c r="L70" s="4"/>
    </row>
    <row r="71" spans="1:12">
      <c r="A71" s="7"/>
      <c r="B71" s="3"/>
      <c r="C71" s="3"/>
      <c r="D71" s="3"/>
      <c r="E71" s="4"/>
      <c r="F71" s="3"/>
      <c r="G71" s="3"/>
      <c r="H71" s="3"/>
      <c r="I71" s="23"/>
      <c r="J71" s="20"/>
      <c r="K71" s="19"/>
      <c r="L71" s="4"/>
    </row>
    <row r="72" spans="1:12">
      <c r="A72" s="7"/>
      <c r="B72" s="3"/>
      <c r="C72" s="3"/>
      <c r="D72" s="3"/>
      <c r="E72" s="4"/>
      <c r="F72" s="3"/>
      <c r="G72" s="3"/>
      <c r="H72" s="3"/>
      <c r="I72" s="23"/>
      <c r="J72" s="20"/>
      <c r="K72" s="19"/>
      <c r="L72" s="4"/>
    </row>
    <row r="73" spans="1:12">
      <c r="A73" s="7"/>
      <c r="B73" s="3"/>
      <c r="C73" s="3"/>
      <c r="D73" s="3"/>
      <c r="E73" s="4"/>
      <c r="F73" s="3"/>
      <c r="G73" s="3"/>
      <c r="H73" s="3"/>
      <c r="I73" s="23"/>
      <c r="J73" s="20"/>
      <c r="K73" s="19"/>
      <c r="L73" s="4"/>
    </row>
    <row r="74" spans="1:12">
      <c r="A74" s="7"/>
      <c r="B74" s="3"/>
      <c r="C74" s="3"/>
      <c r="D74" s="3"/>
      <c r="E74" s="4"/>
      <c r="F74" s="3"/>
      <c r="G74" s="3"/>
      <c r="H74" s="3"/>
      <c r="I74" s="23"/>
      <c r="J74" s="20"/>
      <c r="K74" s="19"/>
      <c r="L74" s="4"/>
    </row>
    <row r="75" spans="1:12">
      <c r="A75" s="7"/>
      <c r="B75" s="3"/>
      <c r="C75" s="3"/>
      <c r="D75" s="3"/>
      <c r="E75" s="4"/>
      <c r="F75" s="3"/>
      <c r="G75" s="3"/>
      <c r="H75" s="3"/>
      <c r="I75" s="23"/>
      <c r="J75" s="20"/>
      <c r="K75" s="19"/>
      <c r="L75" s="4"/>
    </row>
    <row r="76" spans="1:12">
      <c r="A76" s="7"/>
      <c r="B76" s="3"/>
      <c r="C76" s="3"/>
      <c r="D76" s="3"/>
      <c r="E76" s="4"/>
      <c r="F76" s="3"/>
      <c r="G76" s="3"/>
      <c r="H76" s="3"/>
      <c r="I76" s="23"/>
      <c r="J76" s="20"/>
      <c r="K76" s="19"/>
      <c r="L76" s="4"/>
    </row>
    <row r="77" spans="1:12">
      <c r="A77" s="7"/>
      <c r="B77" s="3"/>
      <c r="C77" s="3"/>
      <c r="D77" s="3"/>
      <c r="E77" s="4"/>
      <c r="F77" s="3"/>
      <c r="G77" s="3"/>
      <c r="H77" s="3"/>
      <c r="I77" s="26"/>
      <c r="J77" s="27"/>
      <c r="K77" s="19"/>
      <c r="L77" s="3"/>
    </row>
    <row r="78" spans="1:12">
      <c r="A78" s="7"/>
      <c r="B78" s="3"/>
      <c r="C78" s="3"/>
      <c r="D78" s="3"/>
      <c r="E78" s="4"/>
      <c r="F78" s="3"/>
      <c r="G78" s="3"/>
      <c r="H78" s="3"/>
      <c r="I78" s="26"/>
      <c r="J78" s="27"/>
      <c r="K78" s="19"/>
      <c r="L78" s="3"/>
    </row>
    <row r="79" spans="1:12">
      <c r="A79" s="7"/>
      <c r="B79" s="3"/>
      <c r="C79" s="3"/>
      <c r="D79" s="3"/>
      <c r="E79" s="4"/>
      <c r="F79" s="3"/>
      <c r="G79" s="3"/>
      <c r="H79" s="3"/>
      <c r="I79" s="26"/>
      <c r="J79" s="27"/>
      <c r="K79" s="19"/>
      <c r="L79" s="3"/>
    </row>
    <row r="80" spans="1:12">
      <c r="A80" s="7"/>
      <c r="B80" s="3"/>
      <c r="C80" s="3"/>
      <c r="D80" s="3"/>
      <c r="E80" s="4"/>
      <c r="F80" s="3"/>
      <c r="G80" s="3"/>
      <c r="H80" s="3"/>
      <c r="I80" s="26"/>
      <c r="J80" s="27"/>
      <c r="K80" s="19"/>
      <c r="L80" s="3"/>
    </row>
    <row r="81" spans="1:12">
      <c r="A81" s="7"/>
      <c r="B81" s="3"/>
      <c r="C81" s="3"/>
      <c r="D81" s="3"/>
      <c r="E81" s="4"/>
      <c r="F81" s="3"/>
      <c r="G81" s="3"/>
      <c r="H81" s="3"/>
      <c r="I81" s="26"/>
      <c r="J81" s="27"/>
      <c r="K81" s="19"/>
      <c r="L81" s="3"/>
    </row>
    <row r="82" spans="1:12">
      <c r="A82" s="7"/>
      <c r="B82" s="3"/>
      <c r="C82" s="3"/>
      <c r="D82" s="3"/>
      <c r="E82" s="4"/>
      <c r="F82" s="3"/>
      <c r="G82" s="3"/>
      <c r="H82" s="3"/>
      <c r="I82" s="26"/>
      <c r="J82" s="27"/>
      <c r="K82" s="19"/>
      <c r="L82" s="3"/>
    </row>
    <row r="83" spans="1:12">
      <c r="A83" s="7"/>
      <c r="B83" s="3"/>
      <c r="C83" s="3"/>
      <c r="D83" s="3"/>
      <c r="E83" s="4"/>
      <c r="F83" s="3"/>
      <c r="G83" s="3"/>
      <c r="H83" s="3"/>
      <c r="I83" s="26"/>
      <c r="J83" s="27"/>
      <c r="K83" s="19"/>
      <c r="L83" s="3"/>
    </row>
    <row r="84" spans="1:12">
      <c r="A84" s="7"/>
      <c r="B84" s="3"/>
      <c r="C84" s="3"/>
      <c r="D84" s="3"/>
      <c r="E84" s="4"/>
      <c r="F84" s="3"/>
      <c r="G84" s="3"/>
      <c r="H84" s="3"/>
      <c r="I84" s="26"/>
      <c r="J84" s="27"/>
      <c r="K84" s="19"/>
      <c r="L84" s="3"/>
    </row>
    <row r="85" spans="1:12">
      <c r="A85" s="7"/>
      <c r="B85" s="3"/>
      <c r="C85" s="3"/>
      <c r="D85" s="3"/>
      <c r="E85" s="4"/>
      <c r="F85" s="3"/>
      <c r="G85" s="3"/>
      <c r="H85" s="3"/>
      <c r="I85" s="26"/>
      <c r="J85" s="27"/>
      <c r="K85" s="19"/>
      <c r="L85" s="3"/>
    </row>
    <row r="86" spans="1:12">
      <c r="A86" s="7"/>
      <c r="B86" s="3"/>
      <c r="C86" s="3"/>
      <c r="D86" s="3"/>
      <c r="E86" s="4"/>
      <c r="F86" s="3"/>
      <c r="G86" s="3"/>
      <c r="H86" s="3"/>
      <c r="I86" s="26"/>
      <c r="J86" s="27"/>
      <c r="K86" s="19"/>
      <c r="L86" s="3"/>
    </row>
    <row r="87" spans="1:12">
      <c r="A87" s="7"/>
      <c r="B87" s="3"/>
      <c r="C87" s="3"/>
      <c r="D87" s="3"/>
      <c r="E87" s="4"/>
      <c r="F87" s="3"/>
      <c r="G87" s="3"/>
      <c r="H87" s="3"/>
      <c r="I87" s="26"/>
      <c r="J87" s="27"/>
      <c r="K87" s="19"/>
      <c r="L87" s="3"/>
    </row>
    <row r="88" spans="1:12">
      <c r="A88" s="7"/>
      <c r="B88" s="3"/>
      <c r="C88" s="3"/>
      <c r="D88" s="3"/>
      <c r="E88" s="4"/>
      <c r="F88" s="3"/>
      <c r="G88" s="3"/>
      <c r="H88" s="3"/>
      <c r="I88" s="26"/>
      <c r="J88" s="27"/>
      <c r="K88" s="19"/>
      <c r="L88" s="3"/>
    </row>
    <row r="89" spans="1:12">
      <c r="A89" s="7"/>
      <c r="B89" s="3"/>
      <c r="C89" s="3"/>
      <c r="D89" s="3"/>
      <c r="E89" s="4"/>
      <c r="F89" s="3"/>
      <c r="G89" s="3"/>
      <c r="H89" s="3"/>
      <c r="I89" s="26"/>
      <c r="J89" s="27"/>
      <c r="K89" s="19"/>
      <c r="L89" s="3"/>
    </row>
    <row r="90" spans="1:12">
      <c r="A90" s="7"/>
      <c r="B90" s="3"/>
      <c r="C90" s="3"/>
      <c r="D90" s="3"/>
      <c r="E90" s="4"/>
      <c r="F90" s="3"/>
      <c r="G90" s="3"/>
      <c r="H90" s="3"/>
      <c r="I90" s="26"/>
      <c r="J90" s="27"/>
      <c r="K90" s="19"/>
      <c r="L90" s="3"/>
    </row>
    <row r="91" spans="1:12">
      <c r="A91" s="7"/>
      <c r="B91" s="3"/>
      <c r="C91" s="3"/>
      <c r="D91" s="3"/>
      <c r="E91" s="4"/>
      <c r="F91" s="3"/>
      <c r="G91" s="3"/>
      <c r="H91" s="3"/>
      <c r="I91" s="26"/>
      <c r="J91" s="27"/>
      <c r="K91" s="19"/>
      <c r="L91" s="3"/>
    </row>
    <row r="92" spans="1:12">
      <c r="A92" s="7"/>
      <c r="B92" s="3"/>
      <c r="C92" s="3"/>
      <c r="D92" s="3"/>
      <c r="E92" s="4"/>
      <c r="F92" s="3"/>
      <c r="G92" s="3"/>
      <c r="H92" s="3"/>
      <c r="I92" s="26"/>
      <c r="J92" s="27"/>
      <c r="K92" s="19"/>
      <c r="L92" s="3"/>
    </row>
    <row r="93" spans="1:12">
      <c r="A93" s="7"/>
      <c r="B93" s="3"/>
      <c r="C93" s="3"/>
      <c r="D93" s="3"/>
      <c r="E93" s="4"/>
      <c r="F93" s="3"/>
      <c r="G93" s="3"/>
      <c r="H93" s="3"/>
      <c r="I93" s="26"/>
      <c r="J93" s="27"/>
      <c r="K93" s="19"/>
      <c r="L93" s="3"/>
    </row>
    <row r="94" spans="1:12">
      <c r="A94" s="7"/>
      <c r="B94" s="3"/>
      <c r="C94" s="3"/>
      <c r="D94" s="3"/>
      <c r="E94" s="4"/>
      <c r="F94" s="3"/>
      <c r="G94" s="3"/>
      <c r="H94" s="3"/>
      <c r="I94" s="26"/>
      <c r="J94" s="27"/>
      <c r="K94" s="19"/>
      <c r="L94" s="3"/>
    </row>
    <row r="95" spans="1:12">
      <c r="A95" s="7"/>
      <c r="B95" s="3"/>
      <c r="C95" s="3"/>
      <c r="D95" s="3"/>
      <c r="E95" s="4"/>
      <c r="F95" s="3"/>
      <c r="G95" s="3"/>
      <c r="H95" s="3"/>
      <c r="I95" s="26"/>
      <c r="J95" s="27"/>
      <c r="K95" s="19"/>
      <c r="L95" s="3"/>
    </row>
    <row r="96" spans="1:12">
      <c r="A96" s="7"/>
      <c r="B96" s="3"/>
      <c r="C96" s="3"/>
      <c r="D96" s="3"/>
      <c r="E96" s="4"/>
      <c r="F96" s="3"/>
      <c r="G96" s="3"/>
      <c r="H96" s="3"/>
      <c r="I96" s="26"/>
      <c r="J96" s="27"/>
      <c r="K96" s="19"/>
      <c r="L96" s="3"/>
    </row>
    <row r="97" spans="1:12">
      <c r="A97" s="7"/>
      <c r="B97" s="3"/>
      <c r="C97" s="3"/>
      <c r="D97" s="3"/>
      <c r="E97" s="4"/>
      <c r="F97" s="3"/>
      <c r="G97" s="3"/>
      <c r="H97" s="3"/>
      <c r="I97" s="26"/>
      <c r="J97" s="27"/>
      <c r="K97" s="19"/>
      <c r="L97" s="3"/>
    </row>
    <row r="98" spans="1:12">
      <c r="A98" s="7"/>
      <c r="B98" s="3"/>
      <c r="C98" s="3"/>
      <c r="D98" s="3"/>
      <c r="E98" s="4"/>
      <c r="F98" s="3"/>
      <c r="G98" s="3"/>
      <c r="H98" s="3"/>
      <c r="I98" s="26"/>
      <c r="J98" s="27"/>
      <c r="K98" s="19"/>
      <c r="L98" s="3"/>
    </row>
    <row r="99" spans="1:12">
      <c r="A99" s="7"/>
      <c r="B99" s="3"/>
      <c r="C99" s="3"/>
      <c r="D99" s="3"/>
      <c r="E99" s="4"/>
      <c r="F99" s="3"/>
      <c r="G99" s="3"/>
      <c r="H99" s="3"/>
      <c r="I99" s="26"/>
      <c r="J99" s="27"/>
      <c r="K99" s="19"/>
      <c r="L99" s="3"/>
    </row>
    <row r="100" spans="1:12">
      <c r="A100" s="7"/>
      <c r="B100" s="3"/>
      <c r="C100" s="3"/>
      <c r="D100" s="3"/>
      <c r="E100" s="4"/>
      <c r="F100" s="3"/>
      <c r="G100" s="3"/>
      <c r="H100" s="3"/>
      <c r="I100" s="26"/>
      <c r="J100" s="27"/>
      <c r="K100" s="19"/>
      <c r="L100" s="3"/>
    </row>
    <row r="101" spans="1:12">
      <c r="A101" s="7"/>
      <c r="B101" s="3"/>
      <c r="C101" s="3"/>
      <c r="D101" s="3"/>
      <c r="E101" s="4"/>
      <c r="F101" s="3"/>
      <c r="G101" s="3"/>
      <c r="H101" s="3"/>
      <c r="I101" s="26"/>
      <c r="J101" s="27"/>
      <c r="K101" s="19"/>
      <c r="L101" s="3"/>
    </row>
    <row r="102" spans="1:12">
      <c r="A102" s="7"/>
      <c r="B102" s="3"/>
      <c r="C102" s="3"/>
      <c r="D102" s="3"/>
      <c r="E102" s="4"/>
      <c r="F102" s="3"/>
      <c r="G102" s="3"/>
      <c r="H102" s="3"/>
      <c r="I102" s="26"/>
      <c r="J102" s="27"/>
      <c r="K102" s="19"/>
      <c r="L102" s="3"/>
    </row>
    <row r="103" spans="1:12">
      <c r="A103" s="7"/>
      <c r="B103" s="3"/>
      <c r="C103" s="3"/>
      <c r="D103" s="3"/>
      <c r="E103" s="4"/>
      <c r="F103" s="3"/>
      <c r="G103" s="3"/>
      <c r="H103" s="3"/>
      <c r="I103" s="26"/>
      <c r="J103" s="27"/>
      <c r="K103" s="19"/>
      <c r="L103" s="3"/>
    </row>
    <row r="104" spans="1:12">
      <c r="A104" s="7"/>
      <c r="B104" s="3"/>
      <c r="C104" s="3"/>
      <c r="D104" s="3"/>
      <c r="E104" s="4"/>
      <c r="F104" s="3"/>
      <c r="G104" s="3"/>
      <c r="H104" s="3"/>
      <c r="I104" s="26"/>
      <c r="J104" s="27"/>
      <c r="K104" s="19"/>
      <c r="L104" s="3"/>
    </row>
    <row r="105" spans="1:12">
      <c r="A105" s="7"/>
      <c r="B105" s="3"/>
      <c r="C105" s="3"/>
      <c r="D105" s="3"/>
      <c r="E105" s="4"/>
      <c r="F105" s="3"/>
      <c r="G105" s="3"/>
      <c r="H105" s="3"/>
      <c r="I105" s="26"/>
      <c r="J105" s="27"/>
      <c r="K105" s="19"/>
      <c r="L105" s="3"/>
    </row>
    <row r="106" spans="1:12">
      <c r="A106" s="7"/>
      <c r="B106" s="3"/>
      <c r="C106" s="3"/>
      <c r="D106" s="3"/>
      <c r="E106" s="4"/>
      <c r="F106" s="3"/>
      <c r="G106" s="3"/>
      <c r="H106" s="3"/>
      <c r="I106" s="26"/>
      <c r="J106" s="27"/>
      <c r="K106" s="19"/>
      <c r="L106" s="3"/>
    </row>
    <row r="107" spans="1:12">
      <c r="A107" s="7"/>
      <c r="B107" s="3"/>
      <c r="C107" s="3"/>
      <c r="D107" s="3"/>
      <c r="E107" s="4"/>
      <c r="F107" s="3"/>
      <c r="G107" s="3"/>
      <c r="H107" s="3"/>
      <c r="I107" s="26"/>
      <c r="J107" s="27"/>
      <c r="K107" s="19"/>
      <c r="L107" s="3"/>
    </row>
    <row r="108" spans="1:12">
      <c r="A108" s="7"/>
      <c r="B108" s="3"/>
      <c r="C108" s="3"/>
      <c r="D108" s="3"/>
      <c r="E108" s="4"/>
      <c r="F108" s="3"/>
      <c r="G108" s="3"/>
      <c r="H108" s="3"/>
      <c r="I108" s="26"/>
      <c r="J108" s="27"/>
      <c r="K108" s="19"/>
      <c r="L108" s="3"/>
    </row>
    <row r="109" spans="1:12">
      <c r="A109" s="7"/>
      <c r="B109" s="3"/>
      <c r="C109" s="3"/>
      <c r="D109" s="3"/>
      <c r="E109" s="4"/>
      <c r="F109" s="3"/>
      <c r="G109" s="3"/>
      <c r="H109" s="3"/>
      <c r="I109" s="26"/>
      <c r="J109" s="27"/>
      <c r="K109" s="19"/>
      <c r="L109" s="3"/>
    </row>
    <row r="110" spans="1:12">
      <c r="A110" s="7"/>
      <c r="B110" s="3"/>
      <c r="C110" s="3"/>
      <c r="D110" s="3"/>
      <c r="E110" s="4"/>
      <c r="F110" s="3"/>
      <c r="G110" s="3"/>
      <c r="H110" s="3"/>
      <c r="I110" s="26"/>
      <c r="J110" s="27"/>
      <c r="K110" s="19"/>
      <c r="L110" s="3"/>
    </row>
    <row r="111" spans="1:12">
      <c r="A111" s="7"/>
      <c r="B111" s="3"/>
      <c r="C111" s="3"/>
      <c r="D111" s="3"/>
      <c r="E111" s="4"/>
      <c r="F111" s="3"/>
      <c r="G111" s="3"/>
      <c r="H111" s="3"/>
      <c r="I111" s="26"/>
      <c r="J111" s="27"/>
      <c r="K111" s="19"/>
      <c r="L111" s="3"/>
    </row>
    <row r="112" spans="1:12">
      <c r="A112" s="7"/>
      <c r="B112" s="3"/>
      <c r="C112" s="3"/>
      <c r="D112" s="3"/>
      <c r="E112" s="4"/>
      <c r="F112" s="3"/>
      <c r="G112" s="3"/>
      <c r="H112" s="3"/>
      <c r="I112" s="26"/>
      <c r="J112" s="27"/>
      <c r="K112" s="19"/>
      <c r="L112" s="3"/>
    </row>
    <row r="113" spans="1:12">
      <c r="A113" s="7"/>
      <c r="B113" s="3"/>
      <c r="C113" s="3"/>
      <c r="D113" s="3"/>
      <c r="E113" s="4"/>
      <c r="F113" s="3"/>
      <c r="G113" s="3"/>
      <c r="H113" s="3"/>
      <c r="I113" s="26"/>
      <c r="J113" s="27"/>
      <c r="K113" s="19"/>
      <c r="L113" s="3"/>
    </row>
    <row r="114" spans="1:12">
      <c r="A114" s="7"/>
      <c r="B114" s="3"/>
      <c r="C114" s="3"/>
      <c r="D114" s="3"/>
      <c r="E114" s="4"/>
      <c r="F114" s="3"/>
      <c r="G114" s="3"/>
      <c r="H114" s="3"/>
      <c r="I114" s="26"/>
      <c r="J114" s="27"/>
      <c r="K114" s="19"/>
      <c r="L114" s="3"/>
    </row>
    <row r="115" spans="1:12">
      <c r="A115" s="7"/>
      <c r="B115" s="3"/>
      <c r="C115" s="3"/>
      <c r="D115" s="3"/>
      <c r="E115" s="4"/>
      <c r="F115" s="3"/>
      <c r="G115" s="3"/>
      <c r="H115" s="3"/>
      <c r="I115" s="26"/>
      <c r="J115" s="27"/>
      <c r="K115" s="19"/>
      <c r="L115" s="3"/>
    </row>
    <row r="116" spans="1:12">
      <c r="A116" s="7"/>
      <c r="B116" s="3"/>
      <c r="C116" s="3"/>
      <c r="D116" s="3"/>
      <c r="E116" s="4"/>
      <c r="F116" s="3"/>
      <c r="G116" s="3"/>
      <c r="H116" s="3"/>
      <c r="I116" s="26"/>
      <c r="J116" s="27"/>
      <c r="K116" s="19"/>
      <c r="L116" s="3"/>
    </row>
    <row r="117" spans="1:12">
      <c r="A117" s="7"/>
      <c r="B117" s="3"/>
      <c r="C117" s="3"/>
      <c r="D117" s="3"/>
      <c r="E117" s="4"/>
      <c r="F117" s="3"/>
      <c r="G117" s="3"/>
      <c r="H117" s="3"/>
      <c r="I117" s="26"/>
      <c r="J117" s="27"/>
      <c r="K117" s="19"/>
      <c r="L117" s="3"/>
    </row>
    <row r="118" spans="1:12">
      <c r="A118" s="7"/>
      <c r="B118" s="3"/>
      <c r="C118" s="3"/>
      <c r="D118" s="3"/>
      <c r="E118" s="4"/>
      <c r="F118" s="3"/>
      <c r="G118" s="3"/>
      <c r="H118" s="3"/>
      <c r="I118" s="26"/>
      <c r="J118" s="27"/>
      <c r="K118" s="19"/>
      <c r="L118" s="3"/>
    </row>
    <row r="119" spans="1:12">
      <c r="A119" s="7"/>
      <c r="B119" s="3"/>
      <c r="C119" s="3"/>
      <c r="D119" s="3"/>
      <c r="E119" s="4"/>
      <c r="F119" s="3"/>
      <c r="G119" s="3"/>
      <c r="H119" s="3"/>
      <c r="I119" s="26"/>
      <c r="J119" s="27"/>
      <c r="K119" s="19"/>
      <c r="L119" s="3"/>
    </row>
    <row r="120" spans="1:12">
      <c r="A120" s="7"/>
      <c r="B120" s="3"/>
      <c r="C120" s="3"/>
      <c r="D120" s="3"/>
      <c r="E120" s="4"/>
      <c r="F120" s="3"/>
      <c r="G120" s="3"/>
      <c r="H120" s="3"/>
      <c r="I120" s="26"/>
      <c r="J120" s="27"/>
      <c r="K120" s="19"/>
      <c r="L120" s="3"/>
    </row>
    <row r="121" spans="1:12">
      <c r="A121" s="7"/>
      <c r="B121" s="3"/>
      <c r="C121" s="3"/>
      <c r="D121" s="3"/>
      <c r="E121" s="4"/>
      <c r="F121" s="3"/>
      <c r="G121" s="3"/>
      <c r="H121" s="3"/>
      <c r="I121" s="26"/>
      <c r="J121" s="27"/>
      <c r="K121" s="19"/>
      <c r="L121" s="3"/>
    </row>
    <row r="122" spans="1:12">
      <c r="A122" s="7"/>
      <c r="B122" s="3"/>
      <c r="C122" s="3"/>
      <c r="D122" s="3"/>
      <c r="E122" s="4"/>
      <c r="F122" s="3"/>
      <c r="G122" s="3"/>
      <c r="H122" s="3"/>
      <c r="I122" s="26"/>
      <c r="J122" s="27"/>
      <c r="K122" s="19"/>
      <c r="L122" s="3"/>
    </row>
    <row r="123" spans="1:12">
      <c r="A123" s="7"/>
      <c r="B123" s="3"/>
      <c r="C123" s="3"/>
      <c r="D123" s="3"/>
      <c r="E123" s="4"/>
      <c r="F123" s="3"/>
      <c r="G123" s="3"/>
      <c r="H123" s="3"/>
      <c r="I123" s="26"/>
      <c r="J123" s="27"/>
      <c r="K123" s="19"/>
      <c r="L123" s="3"/>
    </row>
    <row r="124" spans="1:12">
      <c r="A124" s="7"/>
      <c r="B124" s="3"/>
      <c r="C124" s="3"/>
      <c r="D124" s="3"/>
      <c r="E124" s="4"/>
      <c r="F124" s="3"/>
      <c r="G124" s="3"/>
      <c r="H124" s="3"/>
      <c r="I124" s="26"/>
      <c r="J124" s="27"/>
      <c r="K124" s="19"/>
      <c r="L124" s="3"/>
    </row>
    <row r="125" spans="1:12">
      <c r="A125" s="7"/>
      <c r="B125" s="3"/>
      <c r="C125" s="3"/>
      <c r="D125" s="3"/>
      <c r="E125" s="4"/>
      <c r="F125" s="3"/>
      <c r="G125" s="3"/>
      <c r="H125" s="3"/>
      <c r="I125" s="26"/>
      <c r="J125" s="27"/>
      <c r="K125" s="19"/>
      <c r="L125" s="3"/>
    </row>
    <row r="126" spans="1:12">
      <c r="A126" s="7"/>
      <c r="B126" s="3"/>
      <c r="C126" s="3"/>
      <c r="D126" s="3"/>
      <c r="E126" s="4"/>
      <c r="F126" s="3"/>
      <c r="G126" s="3"/>
      <c r="H126" s="3"/>
      <c r="I126" s="26"/>
      <c r="J126" s="27"/>
      <c r="K126" s="19"/>
      <c r="L126" s="3"/>
    </row>
    <row r="127" spans="1:12">
      <c r="A127" s="7"/>
      <c r="B127" s="3"/>
      <c r="C127" s="3"/>
      <c r="D127" s="3"/>
      <c r="E127" s="4"/>
      <c r="F127" s="3"/>
      <c r="G127" s="3"/>
      <c r="H127" s="3"/>
      <c r="I127" s="26"/>
      <c r="J127" s="27"/>
      <c r="K127" s="19"/>
      <c r="L127" s="3"/>
    </row>
    <row r="128" spans="1:12">
      <c r="A128" s="7"/>
      <c r="B128" s="3"/>
      <c r="C128" s="3"/>
      <c r="D128" s="3"/>
      <c r="E128" s="4"/>
      <c r="F128" s="3"/>
      <c r="G128" s="3"/>
      <c r="H128" s="3"/>
      <c r="I128" s="26"/>
      <c r="J128" s="27"/>
      <c r="K128" s="19"/>
      <c r="L128" s="3"/>
    </row>
    <row r="129" spans="1:12">
      <c r="A129" s="7"/>
      <c r="B129" s="3"/>
      <c r="C129" s="3"/>
      <c r="D129" s="3"/>
      <c r="E129" s="4"/>
      <c r="F129" s="3"/>
      <c r="G129" s="3"/>
      <c r="H129" s="3"/>
      <c r="I129" s="26"/>
      <c r="J129" s="27"/>
      <c r="K129" s="19"/>
      <c r="L129" s="3"/>
    </row>
    <row r="130" spans="1:12">
      <c r="A130" s="7"/>
      <c r="B130" s="3"/>
      <c r="C130" s="3"/>
      <c r="D130" s="3"/>
      <c r="E130" s="4"/>
      <c r="F130" s="3"/>
      <c r="G130" s="3"/>
      <c r="H130" s="3"/>
      <c r="I130" s="26"/>
      <c r="J130" s="27"/>
      <c r="K130" s="19"/>
      <c r="L130" s="3"/>
    </row>
    <row r="131" spans="1:12">
      <c r="A131" s="7"/>
      <c r="B131" s="3"/>
      <c r="C131" s="3"/>
      <c r="D131" s="3"/>
      <c r="E131" s="4"/>
      <c r="F131" s="3"/>
      <c r="G131" s="3"/>
      <c r="H131" s="3"/>
      <c r="I131" s="26"/>
      <c r="J131" s="27"/>
      <c r="K131" s="19"/>
      <c r="L131" s="3"/>
    </row>
    <row r="132" spans="1:12">
      <c r="A132" s="7"/>
      <c r="B132" s="3"/>
      <c r="C132" s="3"/>
      <c r="D132" s="3"/>
      <c r="E132" s="4"/>
      <c r="F132" s="3"/>
      <c r="G132" s="3"/>
      <c r="H132" s="3"/>
      <c r="I132" s="26"/>
      <c r="J132" s="27"/>
      <c r="K132" s="19"/>
      <c r="L132" s="3"/>
    </row>
    <row r="133" spans="1:12">
      <c r="A133" s="7"/>
      <c r="B133" s="3"/>
      <c r="C133" s="3"/>
      <c r="D133" s="3"/>
      <c r="E133" s="4"/>
      <c r="F133" s="3"/>
      <c r="G133" s="3"/>
      <c r="H133" s="3"/>
      <c r="I133" s="26"/>
      <c r="J133" s="27"/>
      <c r="K133" s="19"/>
      <c r="L133" s="3"/>
    </row>
    <row r="134" spans="1:12">
      <c r="A134" s="7"/>
      <c r="B134" s="3"/>
      <c r="C134" s="3"/>
      <c r="D134" s="3"/>
      <c r="E134" s="4"/>
      <c r="F134" s="3"/>
      <c r="G134" s="3"/>
      <c r="H134" s="3"/>
      <c r="I134" s="26"/>
      <c r="J134" s="27"/>
      <c r="K134" s="19"/>
      <c r="L134" s="3"/>
    </row>
    <row r="135" spans="1:12">
      <c r="A135" s="7"/>
      <c r="B135" s="3"/>
      <c r="C135" s="3"/>
      <c r="D135" s="3"/>
      <c r="E135" s="4"/>
      <c r="F135" s="3"/>
      <c r="G135" s="3"/>
      <c r="H135" s="3"/>
      <c r="I135" s="26"/>
      <c r="J135" s="27"/>
      <c r="K135" s="19"/>
      <c r="L135" s="3"/>
    </row>
    <row r="136" spans="1:12">
      <c r="A136" s="7"/>
      <c r="B136" s="3"/>
      <c r="C136" s="3"/>
      <c r="D136" s="3"/>
      <c r="E136" s="4"/>
      <c r="F136" s="3"/>
      <c r="G136" s="3"/>
      <c r="H136" s="3"/>
      <c r="I136" s="26"/>
      <c r="J136" s="27"/>
      <c r="K136" s="19"/>
      <c r="L136" s="3"/>
    </row>
    <row r="137" spans="1:12">
      <c r="A137" s="7"/>
      <c r="B137" s="3"/>
      <c r="C137" s="3"/>
      <c r="D137" s="3"/>
      <c r="E137" s="4"/>
      <c r="F137" s="3"/>
      <c r="G137" s="3"/>
      <c r="H137" s="3"/>
      <c r="I137" s="26"/>
      <c r="J137" s="27"/>
      <c r="K137" s="19"/>
      <c r="L137" s="3"/>
    </row>
    <row r="138" spans="1:12">
      <c r="A138" s="7"/>
      <c r="B138" s="3"/>
      <c r="C138" s="3"/>
      <c r="D138" s="3"/>
      <c r="E138" s="4"/>
      <c r="F138" s="3"/>
      <c r="G138" s="3"/>
      <c r="H138" s="3"/>
      <c r="I138" s="26"/>
      <c r="J138" s="27"/>
      <c r="K138" s="19"/>
      <c r="L138" s="3"/>
    </row>
    <row r="139" spans="1:12">
      <c r="A139" s="7"/>
      <c r="B139" s="3"/>
      <c r="C139" s="3"/>
      <c r="D139" s="3"/>
      <c r="E139" s="4"/>
      <c r="F139" s="3"/>
      <c r="G139" s="3"/>
      <c r="H139" s="3"/>
      <c r="I139" s="26"/>
      <c r="J139" s="27"/>
      <c r="K139" s="19"/>
      <c r="L139" s="3"/>
    </row>
    <row r="140" spans="1:12">
      <c r="A140" s="7"/>
      <c r="B140" s="3"/>
      <c r="C140" s="3"/>
      <c r="D140" s="3"/>
      <c r="E140" s="4"/>
      <c r="F140" s="3"/>
      <c r="G140" s="3"/>
      <c r="H140" s="3"/>
      <c r="I140" s="26"/>
      <c r="J140" s="27"/>
      <c r="K140" s="19"/>
      <c r="L140" s="3"/>
    </row>
    <row r="141" spans="1:12">
      <c r="A141" s="7"/>
      <c r="B141" s="3"/>
      <c r="C141" s="3"/>
      <c r="D141" s="3"/>
      <c r="E141" s="4"/>
      <c r="F141" s="3"/>
      <c r="G141" s="3"/>
      <c r="H141" s="3"/>
      <c r="I141" s="26"/>
      <c r="J141" s="27"/>
      <c r="K141" s="19"/>
      <c r="L141" s="3"/>
    </row>
    <row r="142" spans="1:12">
      <c r="A142" s="7"/>
      <c r="B142" s="3"/>
      <c r="C142" s="3"/>
      <c r="D142" s="3"/>
      <c r="E142" s="4"/>
      <c r="F142" s="3"/>
      <c r="G142" s="3"/>
      <c r="H142" s="3"/>
      <c r="I142" s="26"/>
      <c r="J142" s="27"/>
      <c r="K142" s="19"/>
      <c r="L142" s="3"/>
    </row>
    <row r="143" spans="1:12">
      <c r="A143" s="7"/>
      <c r="B143" s="3"/>
      <c r="C143" s="3"/>
      <c r="D143" s="3"/>
      <c r="E143" s="4"/>
      <c r="F143" s="3"/>
      <c r="G143" s="3"/>
      <c r="H143" s="3"/>
      <c r="I143" s="26"/>
      <c r="J143" s="27"/>
      <c r="K143" s="19"/>
      <c r="L143" s="3"/>
    </row>
  </sheetData>
  <mergeCells count="12">
    <mergeCell ref="K3:K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78"/>
  <sheetViews>
    <sheetView topLeftCell="A130" workbookViewId="0">
      <selection activeCell="M1" sqref="M1:M65536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54" customWidth="1"/>
    <col min="10" max="11" width="9.140625" style="1" customWidth="1"/>
    <col min="12" max="12" width="11.85546875" style="2" customWidth="1"/>
    <col min="13" max="13" width="19.28515625" customWidth="1"/>
  </cols>
  <sheetData>
    <row r="1" spans="1:14" ht="23.25" customHeight="1">
      <c r="A1" s="86" t="s">
        <v>4159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57" t="s">
        <v>2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57" t="s">
        <v>10</v>
      </c>
      <c r="J4" s="85"/>
      <c r="K4" s="85"/>
      <c r="L4" s="85"/>
      <c r="M4" s="90"/>
    </row>
    <row r="5" spans="1:14">
      <c r="A5" s="47"/>
      <c r="B5" s="45"/>
      <c r="C5" s="45"/>
      <c r="D5" s="45"/>
      <c r="E5" s="45"/>
      <c r="F5" s="45"/>
      <c r="G5" s="45"/>
      <c r="H5" s="45"/>
      <c r="I5" s="55" t="s">
        <v>15</v>
      </c>
      <c r="J5" s="46"/>
      <c r="K5" s="46"/>
      <c r="L5" s="46"/>
      <c r="M5" s="6">
        <v>135</v>
      </c>
      <c r="N5">
        <v>2.65</v>
      </c>
    </row>
    <row r="6" spans="1:14">
      <c r="A6" s="6">
        <v>1</v>
      </c>
      <c r="B6" s="4" t="s">
        <v>1291</v>
      </c>
      <c r="C6" s="4" t="s">
        <v>992</v>
      </c>
      <c r="D6" s="4" t="s">
        <v>1464</v>
      </c>
      <c r="E6" s="4" t="s">
        <v>142</v>
      </c>
      <c r="F6" s="4" t="s">
        <v>1465</v>
      </c>
      <c r="G6" s="4" t="s">
        <v>40</v>
      </c>
      <c r="H6" s="4" t="s">
        <v>1466</v>
      </c>
      <c r="I6" s="23" t="s">
        <v>26</v>
      </c>
      <c r="J6" s="4">
        <v>127</v>
      </c>
      <c r="K6" s="48">
        <v>2.29</v>
      </c>
      <c r="L6" s="4" t="s">
        <v>67</v>
      </c>
      <c r="M6" s="6" t="s">
        <v>4194</v>
      </c>
    </row>
    <row r="7" spans="1:14">
      <c r="A7" s="7">
        <v>2</v>
      </c>
      <c r="B7" s="4" t="s">
        <v>1292</v>
      </c>
      <c r="C7" s="3" t="s">
        <v>1203</v>
      </c>
      <c r="D7" s="3" t="s">
        <v>1467</v>
      </c>
      <c r="E7" s="4" t="s">
        <v>142</v>
      </c>
      <c r="F7" s="3" t="s">
        <v>1468</v>
      </c>
      <c r="G7" s="3" t="s">
        <v>193</v>
      </c>
      <c r="H7" s="3" t="s">
        <v>1466</v>
      </c>
      <c r="I7" s="23" t="s">
        <v>26</v>
      </c>
      <c r="J7" s="20">
        <v>128</v>
      </c>
      <c r="K7" s="19">
        <v>2.71</v>
      </c>
      <c r="L7" s="4" t="s">
        <v>35</v>
      </c>
      <c r="M7" s="6" t="s">
        <v>4196</v>
      </c>
    </row>
    <row r="8" spans="1:14">
      <c r="A8" s="7">
        <v>3</v>
      </c>
      <c r="B8" s="4" t="s">
        <v>1293</v>
      </c>
      <c r="C8" s="3" t="s">
        <v>1469</v>
      </c>
      <c r="D8" s="3" t="s">
        <v>333</v>
      </c>
      <c r="E8" s="4" t="s">
        <v>142</v>
      </c>
      <c r="F8" s="3" t="s">
        <v>1470</v>
      </c>
      <c r="G8" s="3" t="s">
        <v>33</v>
      </c>
      <c r="H8" s="3" t="s">
        <v>1466</v>
      </c>
      <c r="I8" s="23" t="s">
        <v>14</v>
      </c>
      <c r="J8" s="20">
        <v>29</v>
      </c>
      <c r="K8" s="19">
        <v>1.72</v>
      </c>
      <c r="L8" s="4" t="s">
        <v>88</v>
      </c>
      <c r="M8" s="6" t="s">
        <v>4197</v>
      </c>
    </row>
    <row r="9" spans="1:14">
      <c r="A9" s="7">
        <v>4</v>
      </c>
      <c r="B9" s="4" t="s">
        <v>1294</v>
      </c>
      <c r="C9" s="3" t="s">
        <v>1026</v>
      </c>
      <c r="D9" s="3" t="s">
        <v>441</v>
      </c>
      <c r="E9" s="4" t="s">
        <v>142</v>
      </c>
      <c r="F9" s="3" t="s">
        <v>1471</v>
      </c>
      <c r="G9" s="3" t="s">
        <v>50</v>
      </c>
      <c r="H9" s="3" t="s">
        <v>1466</v>
      </c>
      <c r="I9" s="23" t="s">
        <v>26</v>
      </c>
      <c r="J9" s="20">
        <v>122</v>
      </c>
      <c r="K9" s="19">
        <v>2.54</v>
      </c>
      <c r="L9" s="4" t="s">
        <v>35</v>
      </c>
      <c r="M9" s="6" t="s">
        <v>4194</v>
      </c>
    </row>
    <row r="10" spans="1:14">
      <c r="A10" s="7">
        <v>5</v>
      </c>
      <c r="B10" s="4" t="s">
        <v>1295</v>
      </c>
      <c r="C10" s="3" t="s">
        <v>108</v>
      </c>
      <c r="D10" s="3" t="s">
        <v>1472</v>
      </c>
      <c r="E10" s="4" t="s">
        <v>142</v>
      </c>
      <c r="F10" s="3" t="s">
        <v>1473</v>
      </c>
      <c r="G10" s="3" t="s">
        <v>126</v>
      </c>
      <c r="H10" s="3" t="s">
        <v>1466</v>
      </c>
      <c r="I10" s="23" t="s">
        <v>14</v>
      </c>
      <c r="J10" s="20">
        <v>54</v>
      </c>
      <c r="K10" s="19">
        <v>1.69</v>
      </c>
      <c r="L10" s="4" t="s">
        <v>88</v>
      </c>
      <c r="M10" s="6" t="s">
        <v>4197</v>
      </c>
    </row>
    <row r="11" spans="1:14">
      <c r="A11" s="7">
        <v>6</v>
      </c>
      <c r="B11" s="4" t="s">
        <v>1296</v>
      </c>
      <c r="C11" s="3" t="s">
        <v>1474</v>
      </c>
      <c r="D11" s="3" t="s">
        <v>1239</v>
      </c>
      <c r="E11" s="4" t="s">
        <v>142</v>
      </c>
      <c r="F11" s="3" t="s">
        <v>1475</v>
      </c>
      <c r="G11" s="3" t="s">
        <v>45</v>
      </c>
      <c r="H11" s="3" t="s">
        <v>1466</v>
      </c>
      <c r="I11" s="23" t="s">
        <v>34</v>
      </c>
      <c r="J11" s="20">
        <v>119</v>
      </c>
      <c r="K11" s="19">
        <v>2.5099999999999998</v>
      </c>
      <c r="L11" s="4" t="s">
        <v>35</v>
      </c>
      <c r="M11" s="6" t="s">
        <v>4194</v>
      </c>
    </row>
    <row r="12" spans="1:14">
      <c r="A12" s="7">
        <v>7</v>
      </c>
      <c r="B12" s="4" t="s">
        <v>1297</v>
      </c>
      <c r="C12" s="3" t="s">
        <v>1476</v>
      </c>
      <c r="D12" s="3" t="s">
        <v>531</v>
      </c>
      <c r="E12" s="4" t="s">
        <v>142</v>
      </c>
      <c r="F12" s="3" t="s">
        <v>1477</v>
      </c>
      <c r="G12" s="3" t="s">
        <v>65</v>
      </c>
      <c r="H12" s="3" t="s">
        <v>1466</v>
      </c>
      <c r="I12" s="23" t="s">
        <v>14</v>
      </c>
      <c r="J12" s="20">
        <v>17</v>
      </c>
      <c r="K12" s="19">
        <v>2.21</v>
      </c>
      <c r="L12" s="4" t="s">
        <v>67</v>
      </c>
      <c r="M12" s="6" t="s">
        <v>4197</v>
      </c>
    </row>
    <row r="13" spans="1:14">
      <c r="A13" s="7">
        <v>8</v>
      </c>
      <c r="B13" s="4" t="s">
        <v>1298</v>
      </c>
      <c r="C13" s="3" t="s">
        <v>1229</v>
      </c>
      <c r="D13" s="3" t="s">
        <v>1230</v>
      </c>
      <c r="E13" s="4" t="s">
        <v>142</v>
      </c>
      <c r="F13" s="3" t="s">
        <v>1478</v>
      </c>
      <c r="G13" s="3" t="s">
        <v>55</v>
      </c>
      <c r="H13" s="3" t="s">
        <v>1466</v>
      </c>
      <c r="I13" s="23" t="s">
        <v>24</v>
      </c>
      <c r="J13" s="20">
        <v>131</v>
      </c>
      <c r="K13" s="19">
        <v>1.88</v>
      </c>
      <c r="L13" s="4" t="s">
        <v>88</v>
      </c>
      <c r="M13" s="6" t="s">
        <v>4194</v>
      </c>
    </row>
    <row r="14" spans="1:14">
      <c r="A14" s="7">
        <v>9</v>
      </c>
      <c r="B14" s="4" t="s">
        <v>1299</v>
      </c>
      <c r="C14" s="3" t="s">
        <v>1479</v>
      </c>
      <c r="D14" s="3" t="s">
        <v>257</v>
      </c>
      <c r="E14" s="4" t="s">
        <v>142</v>
      </c>
      <c r="F14" s="3" t="s">
        <v>620</v>
      </c>
      <c r="G14" s="3" t="s">
        <v>193</v>
      </c>
      <c r="H14" s="3" t="s">
        <v>1466</v>
      </c>
      <c r="I14" s="23" t="s">
        <v>26</v>
      </c>
      <c r="J14" s="20">
        <v>127</v>
      </c>
      <c r="K14" s="19">
        <v>2.69</v>
      </c>
      <c r="L14" s="4" t="s">
        <v>35</v>
      </c>
      <c r="M14" s="6" t="s">
        <v>4196</v>
      </c>
    </row>
    <row r="15" spans="1:14">
      <c r="A15" s="7">
        <v>10</v>
      </c>
      <c r="B15" s="4" t="s">
        <v>1300</v>
      </c>
      <c r="C15" s="3" t="s">
        <v>873</v>
      </c>
      <c r="D15" s="3" t="s">
        <v>373</v>
      </c>
      <c r="E15" s="4" t="s">
        <v>1480</v>
      </c>
      <c r="F15" s="3" t="s">
        <v>1475</v>
      </c>
      <c r="G15" s="3" t="s">
        <v>785</v>
      </c>
      <c r="H15" s="3" t="s">
        <v>1466</v>
      </c>
      <c r="I15" s="23" t="s">
        <v>24</v>
      </c>
      <c r="J15" s="20">
        <v>129</v>
      </c>
      <c r="K15" s="19">
        <v>3.11</v>
      </c>
      <c r="L15" s="4" t="s">
        <v>35</v>
      </c>
      <c r="M15" s="6" t="s">
        <v>4196</v>
      </c>
    </row>
    <row r="16" spans="1:14">
      <c r="A16" s="7">
        <v>11</v>
      </c>
      <c r="B16" s="4" t="s">
        <v>1301</v>
      </c>
      <c r="C16" s="3" t="s">
        <v>108</v>
      </c>
      <c r="D16" s="3" t="s">
        <v>550</v>
      </c>
      <c r="E16" s="4" t="s">
        <v>142</v>
      </c>
      <c r="F16" s="3" t="s">
        <v>1481</v>
      </c>
      <c r="G16" s="3" t="s">
        <v>50</v>
      </c>
      <c r="H16" s="3" t="s">
        <v>1466</v>
      </c>
      <c r="I16" s="23" t="s">
        <v>24</v>
      </c>
      <c r="J16" s="20">
        <v>85</v>
      </c>
      <c r="K16" s="19">
        <v>1.72</v>
      </c>
      <c r="L16" s="4" t="s">
        <v>88</v>
      </c>
      <c r="M16" s="6" t="s">
        <v>4194</v>
      </c>
    </row>
    <row r="17" spans="1:13">
      <c r="A17" s="7">
        <v>12</v>
      </c>
      <c r="B17" s="4" t="s">
        <v>1302</v>
      </c>
      <c r="C17" s="3" t="s">
        <v>1482</v>
      </c>
      <c r="D17" s="3" t="s">
        <v>95</v>
      </c>
      <c r="E17" s="4" t="s">
        <v>1480</v>
      </c>
      <c r="F17" s="3" t="s">
        <v>1483</v>
      </c>
      <c r="G17" s="3" t="s">
        <v>45</v>
      </c>
      <c r="H17" s="3" t="s">
        <v>1466</v>
      </c>
      <c r="I17" s="23" t="s">
        <v>26</v>
      </c>
      <c r="J17" s="20">
        <v>135</v>
      </c>
      <c r="K17" s="19">
        <v>3.17</v>
      </c>
      <c r="L17" s="4" t="s">
        <v>35</v>
      </c>
      <c r="M17" s="6" t="s">
        <v>4196</v>
      </c>
    </row>
    <row r="18" spans="1:13">
      <c r="A18" s="7">
        <v>13</v>
      </c>
      <c r="B18" s="4" t="s">
        <v>1303</v>
      </c>
      <c r="C18" s="3" t="s">
        <v>505</v>
      </c>
      <c r="D18" s="3" t="s">
        <v>327</v>
      </c>
      <c r="E18" s="4" t="s">
        <v>142</v>
      </c>
      <c r="F18" s="3" t="s">
        <v>1484</v>
      </c>
      <c r="G18" s="3" t="s">
        <v>50</v>
      </c>
      <c r="H18" s="3" t="s">
        <v>1466</v>
      </c>
      <c r="I18" s="23" t="s">
        <v>23</v>
      </c>
      <c r="J18" s="20">
        <v>131</v>
      </c>
      <c r="K18" s="19">
        <v>2.29</v>
      </c>
      <c r="L18" s="4" t="s">
        <v>67</v>
      </c>
      <c r="M18" s="6" t="s">
        <v>4194</v>
      </c>
    </row>
    <row r="19" spans="1:13">
      <c r="A19" s="7">
        <v>14</v>
      </c>
      <c r="B19" s="4" t="s">
        <v>1304</v>
      </c>
      <c r="C19" s="3" t="s">
        <v>1485</v>
      </c>
      <c r="D19" s="3" t="s">
        <v>1196</v>
      </c>
      <c r="E19" s="4" t="s">
        <v>142</v>
      </c>
      <c r="F19" s="3" t="s">
        <v>1486</v>
      </c>
      <c r="G19" s="3" t="s">
        <v>110</v>
      </c>
      <c r="H19" s="3" t="s">
        <v>1466</v>
      </c>
      <c r="I19" s="23" t="s">
        <v>26</v>
      </c>
      <c r="J19" s="20">
        <v>125</v>
      </c>
      <c r="K19" s="19">
        <v>2.27</v>
      </c>
      <c r="L19" s="4" t="s">
        <v>67</v>
      </c>
      <c r="M19" s="6" t="s">
        <v>4194</v>
      </c>
    </row>
    <row r="20" spans="1:13">
      <c r="A20" s="7">
        <v>15</v>
      </c>
      <c r="B20" s="4" t="s">
        <v>1305</v>
      </c>
      <c r="C20" s="3" t="s">
        <v>1487</v>
      </c>
      <c r="D20" s="3" t="s">
        <v>925</v>
      </c>
      <c r="E20" s="4" t="s">
        <v>142</v>
      </c>
      <c r="F20" s="3" t="s">
        <v>1488</v>
      </c>
      <c r="G20" s="3" t="s">
        <v>1489</v>
      </c>
      <c r="H20" s="3" t="s">
        <v>1466</v>
      </c>
      <c r="I20" s="23" t="s">
        <v>26</v>
      </c>
      <c r="J20" s="20">
        <v>105</v>
      </c>
      <c r="K20" s="19">
        <v>1.67</v>
      </c>
      <c r="L20" s="4" t="s">
        <v>88</v>
      </c>
      <c r="M20" s="6" t="s">
        <v>4194</v>
      </c>
    </row>
    <row r="21" spans="1:13">
      <c r="A21" s="7">
        <v>16</v>
      </c>
      <c r="B21" s="4" t="s">
        <v>1306</v>
      </c>
      <c r="C21" s="3" t="s">
        <v>1490</v>
      </c>
      <c r="D21" s="3" t="s">
        <v>113</v>
      </c>
      <c r="E21" s="4" t="s">
        <v>142</v>
      </c>
      <c r="F21" s="3" t="s">
        <v>1491</v>
      </c>
      <c r="G21" s="3" t="s">
        <v>308</v>
      </c>
      <c r="H21" s="3" t="s">
        <v>1466</v>
      </c>
      <c r="I21" s="23" t="s">
        <v>26</v>
      </c>
      <c r="J21" s="20">
        <v>133</v>
      </c>
      <c r="K21" s="19">
        <v>2.48</v>
      </c>
      <c r="L21" s="4" t="s">
        <v>67</v>
      </c>
      <c r="M21" s="6" t="s">
        <v>4194</v>
      </c>
    </row>
    <row r="22" spans="1:13">
      <c r="A22" s="7">
        <v>17</v>
      </c>
      <c r="B22" s="4" t="s">
        <v>1307</v>
      </c>
      <c r="C22" s="3" t="s">
        <v>1492</v>
      </c>
      <c r="D22" s="3" t="s">
        <v>113</v>
      </c>
      <c r="E22" s="4" t="s">
        <v>142</v>
      </c>
      <c r="F22" s="3" t="s">
        <v>1493</v>
      </c>
      <c r="G22" s="3" t="s">
        <v>55</v>
      </c>
      <c r="H22" s="3" t="s">
        <v>1466</v>
      </c>
      <c r="I22" s="23" t="s">
        <v>26</v>
      </c>
      <c r="J22" s="20">
        <v>132</v>
      </c>
      <c r="K22" s="19">
        <v>2.52</v>
      </c>
      <c r="L22" s="4" t="s">
        <v>35</v>
      </c>
      <c r="M22" s="6" t="s">
        <v>4194</v>
      </c>
    </row>
    <row r="23" spans="1:13">
      <c r="A23" s="7">
        <v>18</v>
      </c>
      <c r="B23" s="4" t="s">
        <v>1308</v>
      </c>
      <c r="C23" s="3" t="s">
        <v>503</v>
      </c>
      <c r="D23" s="3" t="s">
        <v>1214</v>
      </c>
      <c r="E23" s="4" t="s">
        <v>142</v>
      </c>
      <c r="F23" s="3" t="s">
        <v>1494</v>
      </c>
      <c r="G23" s="3" t="s">
        <v>33</v>
      </c>
      <c r="H23" s="3" t="s">
        <v>1466</v>
      </c>
      <c r="I23" s="23" t="s">
        <v>26</v>
      </c>
      <c r="J23" s="20">
        <v>110</v>
      </c>
      <c r="K23" s="19">
        <v>2.15</v>
      </c>
      <c r="L23" s="4" t="s">
        <v>67</v>
      </c>
      <c r="M23" s="6" t="s">
        <v>4194</v>
      </c>
    </row>
    <row r="24" spans="1:13">
      <c r="A24" s="7">
        <v>19</v>
      </c>
      <c r="B24" s="4" t="s">
        <v>1309</v>
      </c>
      <c r="C24" s="3" t="s">
        <v>1495</v>
      </c>
      <c r="D24" s="3" t="s">
        <v>978</v>
      </c>
      <c r="E24" s="4" t="s">
        <v>142</v>
      </c>
      <c r="F24" s="3" t="s">
        <v>280</v>
      </c>
      <c r="G24" s="3" t="s">
        <v>303</v>
      </c>
      <c r="H24" s="3" t="s">
        <v>1466</v>
      </c>
      <c r="I24" s="23" t="s">
        <v>23</v>
      </c>
      <c r="J24" s="20">
        <v>72</v>
      </c>
      <c r="K24" s="19">
        <v>1.93</v>
      </c>
      <c r="L24" s="4" t="s">
        <v>88</v>
      </c>
      <c r="M24" s="6" t="s">
        <v>4194</v>
      </c>
    </row>
    <row r="25" spans="1:13">
      <c r="A25" s="7">
        <v>20</v>
      </c>
      <c r="B25" s="4" t="s">
        <v>1310</v>
      </c>
      <c r="C25" s="3" t="s">
        <v>1496</v>
      </c>
      <c r="D25" s="3" t="s">
        <v>1247</v>
      </c>
      <c r="E25" s="4" t="s">
        <v>142</v>
      </c>
      <c r="F25" s="3" t="s">
        <v>1497</v>
      </c>
      <c r="G25" s="3" t="s">
        <v>1010</v>
      </c>
      <c r="H25" s="3" t="s">
        <v>1466</v>
      </c>
      <c r="I25" s="23" t="s">
        <v>26</v>
      </c>
      <c r="J25" s="20">
        <v>121</v>
      </c>
      <c r="K25" s="19">
        <v>2.91</v>
      </c>
      <c r="L25" s="4" t="s">
        <v>35</v>
      </c>
      <c r="M25" s="6" t="s">
        <v>4194</v>
      </c>
    </row>
    <row r="26" spans="1:13">
      <c r="A26" s="7">
        <v>21</v>
      </c>
      <c r="B26" s="4" t="s">
        <v>1311</v>
      </c>
      <c r="C26" s="3" t="s">
        <v>975</v>
      </c>
      <c r="D26" s="3" t="s">
        <v>306</v>
      </c>
      <c r="E26" s="4" t="s">
        <v>142</v>
      </c>
      <c r="F26" s="3" t="s">
        <v>345</v>
      </c>
      <c r="G26" s="3" t="s">
        <v>299</v>
      </c>
      <c r="H26" s="3" t="s">
        <v>1466</v>
      </c>
      <c r="I26" s="23" t="s">
        <v>66</v>
      </c>
      <c r="J26" s="20">
        <v>33</v>
      </c>
      <c r="K26" s="19">
        <v>1.94</v>
      </c>
      <c r="L26" s="4" t="s">
        <v>88</v>
      </c>
      <c r="M26" s="6" t="s">
        <v>4197</v>
      </c>
    </row>
    <row r="27" spans="1:13">
      <c r="A27" s="7">
        <v>22</v>
      </c>
      <c r="B27" s="4" t="s">
        <v>1312</v>
      </c>
      <c r="C27" s="3" t="s">
        <v>1498</v>
      </c>
      <c r="D27" s="3" t="s">
        <v>48</v>
      </c>
      <c r="E27" s="4" t="s">
        <v>142</v>
      </c>
      <c r="F27" s="3" t="s">
        <v>1499</v>
      </c>
      <c r="G27" s="3" t="s">
        <v>299</v>
      </c>
      <c r="H27" s="3" t="s">
        <v>1466</v>
      </c>
      <c r="I27" s="23" t="s">
        <v>23</v>
      </c>
      <c r="J27" s="20">
        <v>135</v>
      </c>
      <c r="K27" s="19">
        <v>2.57</v>
      </c>
      <c r="L27" s="4" t="s">
        <v>35</v>
      </c>
      <c r="M27" s="6" t="s">
        <v>4194</v>
      </c>
    </row>
    <row r="28" spans="1:13">
      <c r="A28" s="7">
        <v>23</v>
      </c>
      <c r="B28" s="4" t="s">
        <v>1313</v>
      </c>
      <c r="C28" s="3" t="s">
        <v>1278</v>
      </c>
      <c r="D28" s="3" t="s">
        <v>1169</v>
      </c>
      <c r="E28" s="4" t="s">
        <v>142</v>
      </c>
      <c r="F28" s="3" t="s">
        <v>1500</v>
      </c>
      <c r="G28" s="3" t="s">
        <v>359</v>
      </c>
      <c r="H28" s="3" t="s">
        <v>1466</v>
      </c>
      <c r="I28" s="23" t="s">
        <v>27</v>
      </c>
      <c r="J28" s="20">
        <v>107</v>
      </c>
      <c r="K28" s="19">
        <v>2.37</v>
      </c>
      <c r="L28" s="4" t="s">
        <v>67</v>
      </c>
      <c r="M28" s="6" t="s">
        <v>4194</v>
      </c>
    </row>
    <row r="29" spans="1:13">
      <c r="A29" s="7">
        <v>24</v>
      </c>
      <c r="B29" s="4" t="s">
        <v>1314</v>
      </c>
      <c r="C29" s="3" t="s">
        <v>1246</v>
      </c>
      <c r="D29" s="3" t="s">
        <v>1168</v>
      </c>
      <c r="E29" s="4" t="s">
        <v>142</v>
      </c>
      <c r="F29" s="3" t="s">
        <v>1501</v>
      </c>
      <c r="G29" s="3" t="s">
        <v>55</v>
      </c>
      <c r="H29" s="3" t="s">
        <v>1466</v>
      </c>
      <c r="I29" s="23" t="s">
        <v>24</v>
      </c>
      <c r="J29" s="20">
        <v>135</v>
      </c>
      <c r="K29" s="19">
        <v>2.61</v>
      </c>
      <c r="L29" s="4" t="s">
        <v>35</v>
      </c>
      <c r="M29" s="6" t="s">
        <v>4194</v>
      </c>
    </row>
    <row r="30" spans="1:13">
      <c r="A30" s="7">
        <v>25</v>
      </c>
      <c r="B30" s="4" t="s">
        <v>1315</v>
      </c>
      <c r="C30" s="3" t="s">
        <v>1502</v>
      </c>
      <c r="D30" s="3" t="s">
        <v>74</v>
      </c>
      <c r="E30" s="4" t="s">
        <v>1480</v>
      </c>
      <c r="F30" s="3" t="s">
        <v>1503</v>
      </c>
      <c r="G30" s="3" t="s">
        <v>55</v>
      </c>
      <c r="H30" s="3" t="s">
        <v>1466</v>
      </c>
      <c r="I30" s="23" t="s">
        <v>26</v>
      </c>
      <c r="J30" s="20">
        <v>132</v>
      </c>
      <c r="K30" s="19">
        <v>2.75</v>
      </c>
      <c r="L30" s="4" t="s">
        <v>35</v>
      </c>
      <c r="M30" s="6" t="s">
        <v>4196</v>
      </c>
    </row>
    <row r="31" spans="1:13">
      <c r="A31" s="7">
        <v>26</v>
      </c>
      <c r="B31" s="4" t="s">
        <v>1316</v>
      </c>
      <c r="C31" s="3" t="s">
        <v>992</v>
      </c>
      <c r="D31" s="3" t="s">
        <v>1504</v>
      </c>
      <c r="E31" s="4" t="s">
        <v>142</v>
      </c>
      <c r="F31" s="3" t="s">
        <v>1505</v>
      </c>
      <c r="G31" s="3" t="s">
        <v>45</v>
      </c>
      <c r="H31" s="3" t="s">
        <v>1466</v>
      </c>
      <c r="I31" s="23" t="s">
        <v>27</v>
      </c>
      <c r="J31" s="20">
        <v>135</v>
      </c>
      <c r="K31" s="19">
        <v>2.19</v>
      </c>
      <c r="L31" s="4" t="s">
        <v>67</v>
      </c>
      <c r="M31" s="6" t="s">
        <v>4194</v>
      </c>
    </row>
    <row r="32" spans="1:13">
      <c r="A32" s="7">
        <v>27</v>
      </c>
      <c r="B32" s="4" t="s">
        <v>1317</v>
      </c>
      <c r="C32" s="3" t="s">
        <v>1506</v>
      </c>
      <c r="D32" s="3" t="s">
        <v>970</v>
      </c>
      <c r="E32" s="4" t="s">
        <v>142</v>
      </c>
      <c r="F32" s="3" t="s">
        <v>1507</v>
      </c>
      <c r="G32" s="3" t="s">
        <v>359</v>
      </c>
      <c r="H32" s="3" t="s">
        <v>1466</v>
      </c>
      <c r="I32" s="23" t="s">
        <v>26</v>
      </c>
      <c r="J32" s="20">
        <v>135</v>
      </c>
      <c r="K32" s="19">
        <v>2.4700000000000002</v>
      </c>
      <c r="L32" s="4" t="s">
        <v>67</v>
      </c>
      <c r="M32" s="6" t="s">
        <v>4194</v>
      </c>
    </row>
    <row r="33" spans="1:13">
      <c r="A33" s="7">
        <v>28</v>
      </c>
      <c r="B33" s="4" t="s">
        <v>1318</v>
      </c>
      <c r="C33" s="3" t="s">
        <v>1259</v>
      </c>
      <c r="D33" s="3" t="s">
        <v>550</v>
      </c>
      <c r="E33" s="4" t="s">
        <v>142</v>
      </c>
      <c r="F33" s="3" t="s">
        <v>1508</v>
      </c>
      <c r="G33" s="3" t="s">
        <v>50</v>
      </c>
      <c r="H33" s="3" t="s">
        <v>1466</v>
      </c>
      <c r="I33" s="23" t="s">
        <v>26</v>
      </c>
      <c r="J33" s="20">
        <v>110</v>
      </c>
      <c r="K33" s="19">
        <v>1.85</v>
      </c>
      <c r="L33" s="4" t="s">
        <v>88</v>
      </c>
      <c r="M33" s="6" t="s">
        <v>4194</v>
      </c>
    </row>
    <row r="34" spans="1:13">
      <c r="A34" s="7">
        <v>29</v>
      </c>
      <c r="B34" s="4" t="s">
        <v>1319</v>
      </c>
      <c r="C34" s="3" t="s">
        <v>1509</v>
      </c>
      <c r="D34" s="3" t="s">
        <v>954</v>
      </c>
      <c r="E34" s="4" t="s">
        <v>142</v>
      </c>
      <c r="F34" s="3" t="s">
        <v>1510</v>
      </c>
      <c r="G34" s="3" t="s">
        <v>139</v>
      </c>
      <c r="H34" s="3" t="s">
        <v>1466</v>
      </c>
      <c r="I34" s="23" t="s">
        <v>26</v>
      </c>
      <c r="J34" s="20">
        <v>135</v>
      </c>
      <c r="K34" s="19">
        <v>3.1</v>
      </c>
      <c r="L34" s="4" t="s">
        <v>35</v>
      </c>
      <c r="M34" s="6" t="s">
        <v>4196</v>
      </c>
    </row>
    <row r="35" spans="1:13">
      <c r="A35" s="7">
        <v>30</v>
      </c>
      <c r="B35" s="4" t="s">
        <v>1320</v>
      </c>
      <c r="C35" s="3" t="s">
        <v>1172</v>
      </c>
      <c r="D35" s="3" t="s">
        <v>821</v>
      </c>
      <c r="E35" s="4" t="s">
        <v>142</v>
      </c>
      <c r="F35" s="3" t="s">
        <v>1511</v>
      </c>
      <c r="G35" s="3" t="s">
        <v>359</v>
      </c>
      <c r="H35" s="3" t="s">
        <v>1466</v>
      </c>
      <c r="I35" s="23" t="s">
        <v>26</v>
      </c>
      <c r="J35" s="20">
        <v>102</v>
      </c>
      <c r="K35" s="19">
        <v>1.93</v>
      </c>
      <c r="L35" s="4" t="s">
        <v>88</v>
      </c>
      <c r="M35" s="6" t="s">
        <v>4194</v>
      </c>
    </row>
    <row r="36" spans="1:13">
      <c r="A36" s="7">
        <v>31</v>
      </c>
      <c r="B36" s="4" t="s">
        <v>1321</v>
      </c>
      <c r="C36" s="3" t="s">
        <v>1512</v>
      </c>
      <c r="D36" s="3" t="s">
        <v>113</v>
      </c>
      <c r="E36" s="4" t="s">
        <v>142</v>
      </c>
      <c r="F36" s="3" t="s">
        <v>1513</v>
      </c>
      <c r="G36" s="3" t="s">
        <v>40</v>
      </c>
      <c r="H36" s="3" t="s">
        <v>1466</v>
      </c>
      <c r="I36" s="23" t="s">
        <v>26</v>
      </c>
      <c r="J36" s="20">
        <v>135</v>
      </c>
      <c r="K36" s="19">
        <v>2.8</v>
      </c>
      <c r="L36" s="4" t="s">
        <v>35</v>
      </c>
      <c r="M36" s="6" t="s">
        <v>4196</v>
      </c>
    </row>
    <row r="37" spans="1:13">
      <c r="A37" s="7">
        <v>32</v>
      </c>
      <c r="B37" s="4" t="s">
        <v>1322</v>
      </c>
      <c r="C37" s="3" t="s">
        <v>108</v>
      </c>
      <c r="D37" s="3" t="s">
        <v>1198</v>
      </c>
      <c r="E37" s="4" t="s">
        <v>142</v>
      </c>
      <c r="F37" s="3" t="s">
        <v>475</v>
      </c>
      <c r="G37" s="3" t="s">
        <v>126</v>
      </c>
      <c r="H37" s="3" t="s">
        <v>1466</v>
      </c>
      <c r="I37" s="23" t="s">
        <v>26</v>
      </c>
      <c r="J37" s="20">
        <v>108</v>
      </c>
      <c r="K37" s="19">
        <v>2.0099999999999998</v>
      </c>
      <c r="L37" s="4" t="s">
        <v>67</v>
      </c>
      <c r="M37" s="6" t="s">
        <v>4194</v>
      </c>
    </row>
    <row r="38" spans="1:13">
      <c r="A38" s="7">
        <v>33</v>
      </c>
      <c r="B38" s="4" t="s">
        <v>1323</v>
      </c>
      <c r="C38" s="3" t="s">
        <v>1514</v>
      </c>
      <c r="D38" s="3" t="s">
        <v>1277</v>
      </c>
      <c r="E38" s="4" t="s">
        <v>142</v>
      </c>
      <c r="F38" s="3" t="s">
        <v>1515</v>
      </c>
      <c r="G38" s="3" t="s">
        <v>97</v>
      </c>
      <c r="H38" s="3" t="s">
        <v>1466</v>
      </c>
      <c r="I38" s="23" t="s">
        <v>23</v>
      </c>
      <c r="J38" s="20">
        <v>127</v>
      </c>
      <c r="K38" s="19">
        <v>2.16</v>
      </c>
      <c r="L38" s="4" t="s">
        <v>67</v>
      </c>
      <c r="M38" s="6" t="s">
        <v>4194</v>
      </c>
    </row>
    <row r="39" spans="1:13">
      <c r="A39" s="7">
        <v>34</v>
      </c>
      <c r="B39" s="4" t="s">
        <v>1324</v>
      </c>
      <c r="C39" s="3" t="s">
        <v>1516</v>
      </c>
      <c r="D39" s="3" t="s">
        <v>1242</v>
      </c>
      <c r="E39" s="4" t="s">
        <v>142</v>
      </c>
      <c r="F39" s="3" t="s">
        <v>1517</v>
      </c>
      <c r="G39" s="3" t="s">
        <v>33</v>
      </c>
      <c r="H39" s="3" t="s">
        <v>1466</v>
      </c>
      <c r="I39" s="23" t="s">
        <v>26</v>
      </c>
      <c r="J39" s="20">
        <v>132</v>
      </c>
      <c r="K39" s="19">
        <v>2.39</v>
      </c>
      <c r="L39" s="4" t="s">
        <v>67</v>
      </c>
      <c r="M39" s="6" t="s">
        <v>4194</v>
      </c>
    </row>
    <row r="40" spans="1:13">
      <c r="A40" s="7">
        <v>35</v>
      </c>
      <c r="B40" s="4" t="s">
        <v>1325</v>
      </c>
      <c r="C40" s="3" t="s">
        <v>1236</v>
      </c>
      <c r="D40" s="3" t="s">
        <v>1189</v>
      </c>
      <c r="E40" s="4" t="s">
        <v>142</v>
      </c>
      <c r="F40" s="3" t="s">
        <v>1518</v>
      </c>
      <c r="G40" s="3" t="s">
        <v>40</v>
      </c>
      <c r="H40" s="3" t="s">
        <v>1466</v>
      </c>
      <c r="I40" s="23" t="s">
        <v>26</v>
      </c>
      <c r="J40" s="20">
        <v>135</v>
      </c>
      <c r="K40" s="19">
        <v>2.66</v>
      </c>
      <c r="L40" s="4" t="s">
        <v>35</v>
      </c>
      <c r="M40" s="6" t="s">
        <v>4196</v>
      </c>
    </row>
    <row r="41" spans="1:13">
      <c r="A41" s="7">
        <v>36</v>
      </c>
      <c r="B41" s="4" t="s">
        <v>1326</v>
      </c>
      <c r="C41" s="3" t="s">
        <v>1519</v>
      </c>
      <c r="D41" s="3" t="s">
        <v>1193</v>
      </c>
      <c r="E41" s="4" t="s">
        <v>142</v>
      </c>
      <c r="F41" s="3" t="s">
        <v>1520</v>
      </c>
      <c r="G41" s="3" t="s">
        <v>65</v>
      </c>
      <c r="H41" s="3" t="s">
        <v>1466</v>
      </c>
      <c r="I41" s="23" t="s">
        <v>26</v>
      </c>
      <c r="J41" s="20">
        <v>128</v>
      </c>
      <c r="K41" s="19">
        <v>2.5</v>
      </c>
      <c r="L41" s="4" t="s">
        <v>35</v>
      </c>
      <c r="M41" s="6" t="s">
        <v>4194</v>
      </c>
    </row>
    <row r="42" spans="1:13">
      <c r="A42" s="7">
        <v>37</v>
      </c>
      <c r="B42" s="4" t="s">
        <v>1327</v>
      </c>
      <c r="C42" s="3" t="s">
        <v>440</v>
      </c>
      <c r="D42" s="3" t="s">
        <v>142</v>
      </c>
      <c r="E42" s="4" t="s">
        <v>142</v>
      </c>
      <c r="F42" s="3" t="s">
        <v>1521</v>
      </c>
      <c r="G42" s="3" t="s">
        <v>139</v>
      </c>
      <c r="H42" s="3" t="s">
        <v>1466</v>
      </c>
      <c r="I42" s="23" t="s">
        <v>27</v>
      </c>
      <c r="J42" s="20">
        <v>125</v>
      </c>
      <c r="K42" s="19">
        <v>1.92</v>
      </c>
      <c r="L42" s="4" t="s">
        <v>88</v>
      </c>
      <c r="M42" s="6" t="s">
        <v>4194</v>
      </c>
    </row>
    <row r="43" spans="1:13">
      <c r="A43" s="7">
        <v>38</v>
      </c>
      <c r="B43" s="4" t="s">
        <v>1328</v>
      </c>
      <c r="C43" s="3" t="s">
        <v>1522</v>
      </c>
      <c r="D43" s="3" t="s">
        <v>38</v>
      </c>
      <c r="E43" s="4" t="s">
        <v>1480</v>
      </c>
      <c r="F43" s="3" t="s">
        <v>1523</v>
      </c>
      <c r="G43" s="3" t="s">
        <v>139</v>
      </c>
      <c r="H43" s="3" t="s">
        <v>1466</v>
      </c>
      <c r="I43" s="23" t="s">
        <v>26</v>
      </c>
      <c r="J43" s="20">
        <v>129</v>
      </c>
      <c r="K43" s="19">
        <v>2.52</v>
      </c>
      <c r="L43" s="4" t="s">
        <v>35</v>
      </c>
      <c r="M43" s="6" t="s">
        <v>4194</v>
      </c>
    </row>
    <row r="44" spans="1:13">
      <c r="A44" s="7">
        <v>39</v>
      </c>
      <c r="B44" s="4" t="s">
        <v>1329</v>
      </c>
      <c r="C44" s="3" t="s">
        <v>1172</v>
      </c>
      <c r="D44" s="3" t="s">
        <v>1187</v>
      </c>
      <c r="E44" s="4" t="s">
        <v>142</v>
      </c>
      <c r="F44" s="3" t="s">
        <v>1524</v>
      </c>
      <c r="G44" s="3" t="s">
        <v>785</v>
      </c>
      <c r="H44" s="3" t="s">
        <v>1466</v>
      </c>
      <c r="I44" s="23" t="s">
        <v>24</v>
      </c>
      <c r="J44" s="20">
        <v>118</v>
      </c>
      <c r="K44" s="19">
        <v>2.2400000000000002</v>
      </c>
      <c r="L44" s="4" t="s">
        <v>67</v>
      </c>
      <c r="M44" s="6" t="s">
        <v>4194</v>
      </c>
    </row>
    <row r="45" spans="1:13">
      <c r="A45" s="7">
        <v>40</v>
      </c>
      <c r="B45" s="4" t="s">
        <v>1330</v>
      </c>
      <c r="C45" s="3" t="s">
        <v>1525</v>
      </c>
      <c r="D45" s="3" t="s">
        <v>240</v>
      </c>
      <c r="E45" s="4" t="s">
        <v>142</v>
      </c>
      <c r="F45" s="3" t="s">
        <v>1526</v>
      </c>
      <c r="G45" s="3" t="s">
        <v>303</v>
      </c>
      <c r="H45" s="3" t="s">
        <v>1466</v>
      </c>
      <c r="I45" s="23" t="s">
        <v>26</v>
      </c>
      <c r="J45" s="20">
        <v>133</v>
      </c>
      <c r="K45" s="19">
        <v>2.4300000000000002</v>
      </c>
      <c r="L45" s="4" t="s">
        <v>67</v>
      </c>
      <c r="M45" s="6" t="s">
        <v>4194</v>
      </c>
    </row>
    <row r="46" spans="1:13">
      <c r="A46" s="7">
        <v>41</v>
      </c>
      <c r="B46" s="4" t="s">
        <v>1331</v>
      </c>
      <c r="C46" s="3" t="s">
        <v>1527</v>
      </c>
      <c r="D46" s="3" t="s">
        <v>1239</v>
      </c>
      <c r="E46" s="4" t="s">
        <v>142</v>
      </c>
      <c r="F46" s="3" t="s">
        <v>1528</v>
      </c>
      <c r="G46" s="3" t="s">
        <v>178</v>
      </c>
      <c r="H46" s="3" t="s">
        <v>1466</v>
      </c>
      <c r="I46" s="23" t="s">
        <v>26</v>
      </c>
      <c r="J46" s="20">
        <v>101</v>
      </c>
      <c r="K46" s="19">
        <v>1.68</v>
      </c>
      <c r="L46" s="4" t="s">
        <v>88</v>
      </c>
      <c r="M46" s="6" t="s">
        <v>4194</v>
      </c>
    </row>
    <row r="47" spans="1:13">
      <c r="A47" s="7">
        <v>42</v>
      </c>
      <c r="B47" s="3" t="s">
        <v>1332</v>
      </c>
      <c r="C47" s="3" t="s">
        <v>1498</v>
      </c>
      <c r="D47" s="3" t="s">
        <v>1196</v>
      </c>
      <c r="E47" s="4" t="s">
        <v>142</v>
      </c>
      <c r="F47" s="3" t="s">
        <v>1529</v>
      </c>
      <c r="G47" s="3" t="s">
        <v>139</v>
      </c>
      <c r="H47" s="3" t="s">
        <v>1466</v>
      </c>
      <c r="I47" s="23" t="s">
        <v>24</v>
      </c>
      <c r="J47" s="20">
        <v>116</v>
      </c>
      <c r="K47" s="19">
        <v>2.0699999999999998</v>
      </c>
      <c r="L47" s="4" t="s">
        <v>67</v>
      </c>
      <c r="M47" s="6" t="s">
        <v>4194</v>
      </c>
    </row>
    <row r="48" spans="1:13">
      <c r="A48" s="7">
        <v>43</v>
      </c>
      <c r="B48" s="3" t="s">
        <v>1333</v>
      </c>
      <c r="C48" s="3" t="s">
        <v>1530</v>
      </c>
      <c r="D48" s="3" t="s">
        <v>751</v>
      </c>
      <c r="E48" s="4" t="s">
        <v>142</v>
      </c>
      <c r="F48" s="3" t="s">
        <v>1531</v>
      </c>
      <c r="G48" s="3" t="s">
        <v>21</v>
      </c>
      <c r="H48" s="3" t="s">
        <v>1466</v>
      </c>
      <c r="I48" s="23" t="s">
        <v>26</v>
      </c>
      <c r="J48" s="20">
        <v>129</v>
      </c>
      <c r="K48" s="19">
        <v>2.5299999999999998</v>
      </c>
      <c r="L48" s="4" t="s">
        <v>35</v>
      </c>
      <c r="M48" s="6" t="s">
        <v>4194</v>
      </c>
    </row>
    <row r="49" spans="1:13">
      <c r="A49" s="7">
        <v>44</v>
      </c>
      <c r="B49" s="3" t="s">
        <v>1334</v>
      </c>
      <c r="C49" s="3" t="s">
        <v>697</v>
      </c>
      <c r="D49" s="3" t="s">
        <v>550</v>
      </c>
      <c r="E49" s="4" t="s">
        <v>142</v>
      </c>
      <c r="F49" s="3" t="s">
        <v>1532</v>
      </c>
      <c r="G49" s="3" t="s">
        <v>785</v>
      </c>
      <c r="H49" s="3" t="s">
        <v>1533</v>
      </c>
      <c r="I49" s="23" t="s">
        <v>27</v>
      </c>
      <c r="J49" s="20">
        <v>104</v>
      </c>
      <c r="K49" s="19">
        <v>2.14</v>
      </c>
      <c r="L49" s="4" t="s">
        <v>67</v>
      </c>
      <c r="M49" s="6" t="s">
        <v>4194</v>
      </c>
    </row>
    <row r="50" spans="1:13">
      <c r="A50" s="7">
        <v>45</v>
      </c>
      <c r="B50" s="3" t="s">
        <v>1335</v>
      </c>
      <c r="C50" s="3" t="s">
        <v>116</v>
      </c>
      <c r="D50" s="3" t="s">
        <v>1534</v>
      </c>
      <c r="E50" s="4" t="s">
        <v>1480</v>
      </c>
      <c r="F50" s="3" t="s">
        <v>1535</v>
      </c>
      <c r="G50" s="3" t="s">
        <v>45</v>
      </c>
      <c r="H50" s="3" t="s">
        <v>1533</v>
      </c>
      <c r="I50" s="23" t="s">
        <v>27</v>
      </c>
      <c r="J50" s="20">
        <v>135</v>
      </c>
      <c r="K50" s="19">
        <v>2.63</v>
      </c>
      <c r="L50" s="4" t="s">
        <v>35</v>
      </c>
      <c r="M50" s="6" t="s">
        <v>4194</v>
      </c>
    </row>
    <row r="51" spans="1:13">
      <c r="A51" s="7">
        <v>46</v>
      </c>
      <c r="B51" s="3" t="s">
        <v>1336</v>
      </c>
      <c r="C51" s="3" t="s">
        <v>1536</v>
      </c>
      <c r="D51" s="3" t="s">
        <v>113</v>
      </c>
      <c r="E51" s="4" t="s">
        <v>1480</v>
      </c>
      <c r="F51" s="3" t="s">
        <v>1537</v>
      </c>
      <c r="G51" s="3" t="s">
        <v>785</v>
      </c>
      <c r="H51" s="3" t="s">
        <v>1533</v>
      </c>
      <c r="I51" s="23" t="s">
        <v>14</v>
      </c>
      <c r="J51" s="20">
        <v>112</v>
      </c>
      <c r="K51" s="19">
        <v>2.12</v>
      </c>
      <c r="L51" s="4" t="s">
        <v>67</v>
      </c>
      <c r="M51" s="6" t="s">
        <v>4197</v>
      </c>
    </row>
    <row r="52" spans="1:13">
      <c r="A52" s="7">
        <v>47</v>
      </c>
      <c r="B52" s="3" t="s">
        <v>1337</v>
      </c>
      <c r="C52" s="3" t="s">
        <v>1197</v>
      </c>
      <c r="D52" s="3" t="s">
        <v>1242</v>
      </c>
      <c r="E52" s="4" t="s">
        <v>142</v>
      </c>
      <c r="F52" s="3" t="s">
        <v>1538</v>
      </c>
      <c r="G52" s="3" t="s">
        <v>359</v>
      </c>
      <c r="H52" s="3" t="s">
        <v>1533</v>
      </c>
      <c r="I52" s="23" t="s">
        <v>24</v>
      </c>
      <c r="J52" s="20">
        <v>132</v>
      </c>
      <c r="K52" s="19">
        <v>3.02</v>
      </c>
      <c r="L52" s="4" t="s">
        <v>35</v>
      </c>
      <c r="M52" s="6" t="s">
        <v>4196</v>
      </c>
    </row>
    <row r="53" spans="1:13">
      <c r="A53" s="7">
        <v>48</v>
      </c>
      <c r="B53" s="3" t="s">
        <v>1338</v>
      </c>
      <c r="C53" s="3" t="s">
        <v>1539</v>
      </c>
      <c r="D53" s="3" t="s">
        <v>1210</v>
      </c>
      <c r="E53" s="4" t="s">
        <v>142</v>
      </c>
      <c r="F53" s="3" t="s">
        <v>1540</v>
      </c>
      <c r="G53" s="3" t="s">
        <v>1123</v>
      </c>
      <c r="H53" s="3" t="s">
        <v>1533</v>
      </c>
      <c r="I53" s="23" t="s">
        <v>26</v>
      </c>
      <c r="J53" s="20">
        <v>135</v>
      </c>
      <c r="K53" s="19">
        <v>2.63</v>
      </c>
      <c r="L53" s="4" t="s">
        <v>35</v>
      </c>
      <c r="M53" s="6" t="s">
        <v>4194</v>
      </c>
    </row>
    <row r="54" spans="1:13">
      <c r="A54" s="7">
        <v>49</v>
      </c>
      <c r="B54" s="3" t="s">
        <v>1339</v>
      </c>
      <c r="C54" s="3" t="s">
        <v>1541</v>
      </c>
      <c r="D54" s="3" t="s">
        <v>1196</v>
      </c>
      <c r="E54" s="4" t="s">
        <v>142</v>
      </c>
      <c r="F54" s="3" t="s">
        <v>1535</v>
      </c>
      <c r="G54" s="3" t="s">
        <v>45</v>
      </c>
      <c r="H54" s="3" t="s">
        <v>1533</v>
      </c>
      <c r="I54" s="23" t="s">
        <v>26</v>
      </c>
      <c r="J54" s="20">
        <v>96</v>
      </c>
      <c r="K54" s="19">
        <v>2.0299999999999998</v>
      </c>
      <c r="L54" s="4" t="s">
        <v>67</v>
      </c>
      <c r="M54" s="6" t="s">
        <v>4194</v>
      </c>
    </row>
    <row r="55" spans="1:13">
      <c r="A55" s="7">
        <v>50</v>
      </c>
      <c r="B55" s="3" t="s">
        <v>1340</v>
      </c>
      <c r="C55" s="3" t="s">
        <v>1542</v>
      </c>
      <c r="D55" s="3" t="s">
        <v>113</v>
      </c>
      <c r="E55" s="4" t="s">
        <v>142</v>
      </c>
      <c r="F55" s="3" t="s">
        <v>1543</v>
      </c>
      <c r="G55" s="3" t="s">
        <v>50</v>
      </c>
      <c r="H55" s="3" t="s">
        <v>1533</v>
      </c>
      <c r="I55" s="23" t="s">
        <v>14</v>
      </c>
      <c r="J55" s="20">
        <v>49</v>
      </c>
      <c r="K55" s="19">
        <v>1.83</v>
      </c>
      <c r="L55" s="4" t="s">
        <v>88</v>
      </c>
      <c r="M55" s="6" t="s">
        <v>4197</v>
      </c>
    </row>
    <row r="56" spans="1:13">
      <c r="A56" s="7">
        <v>51</v>
      </c>
      <c r="B56" s="3" t="s">
        <v>1341</v>
      </c>
      <c r="C56" s="3" t="s">
        <v>108</v>
      </c>
      <c r="D56" s="3" t="s">
        <v>1464</v>
      </c>
      <c r="E56" s="4" t="s">
        <v>142</v>
      </c>
      <c r="F56" s="3" t="s">
        <v>1544</v>
      </c>
      <c r="G56" s="3" t="s">
        <v>65</v>
      </c>
      <c r="H56" s="3" t="s">
        <v>1533</v>
      </c>
      <c r="I56" s="23" t="s">
        <v>27</v>
      </c>
      <c r="J56" s="20">
        <v>110</v>
      </c>
      <c r="K56" s="19">
        <v>2.21</v>
      </c>
      <c r="L56" s="4" t="s">
        <v>67</v>
      </c>
      <c r="M56" s="6" t="s">
        <v>4194</v>
      </c>
    </row>
    <row r="57" spans="1:13">
      <c r="A57" s="7">
        <v>52</v>
      </c>
      <c r="B57" s="3" t="s">
        <v>1342</v>
      </c>
      <c r="C57" s="3" t="s">
        <v>1545</v>
      </c>
      <c r="D57" s="3" t="s">
        <v>1546</v>
      </c>
      <c r="E57" s="4" t="s">
        <v>142</v>
      </c>
      <c r="F57" s="3" t="s">
        <v>1547</v>
      </c>
      <c r="G57" s="3" t="s">
        <v>359</v>
      </c>
      <c r="H57" s="3" t="s">
        <v>1533</v>
      </c>
      <c r="I57" s="23" t="s">
        <v>26</v>
      </c>
      <c r="J57" s="20">
        <v>101</v>
      </c>
      <c r="K57" s="19">
        <v>2.1</v>
      </c>
      <c r="L57" s="4" t="s">
        <v>67</v>
      </c>
      <c r="M57" s="6" t="s">
        <v>4194</v>
      </c>
    </row>
    <row r="58" spans="1:13">
      <c r="A58" s="7">
        <v>53</v>
      </c>
      <c r="B58" s="3" t="s">
        <v>1343</v>
      </c>
      <c r="C58" s="3" t="s">
        <v>1548</v>
      </c>
      <c r="D58" s="3" t="s">
        <v>1277</v>
      </c>
      <c r="E58" s="4" t="s">
        <v>142</v>
      </c>
      <c r="F58" s="3" t="s">
        <v>1549</v>
      </c>
      <c r="G58" s="3" t="s">
        <v>193</v>
      </c>
      <c r="H58" s="3" t="s">
        <v>1533</v>
      </c>
      <c r="I58" s="23" t="s">
        <v>27</v>
      </c>
      <c r="J58" s="20">
        <v>117</v>
      </c>
      <c r="K58" s="19">
        <v>2.35</v>
      </c>
      <c r="L58" s="4" t="s">
        <v>67</v>
      </c>
      <c r="M58" s="6" t="s">
        <v>4194</v>
      </c>
    </row>
    <row r="59" spans="1:13">
      <c r="A59" s="7">
        <v>54</v>
      </c>
      <c r="B59" s="3" t="s">
        <v>1344</v>
      </c>
      <c r="C59" s="3" t="s">
        <v>1550</v>
      </c>
      <c r="D59" s="3" t="s">
        <v>1551</v>
      </c>
      <c r="E59" s="4" t="s">
        <v>142</v>
      </c>
      <c r="F59" s="3" t="s">
        <v>1552</v>
      </c>
      <c r="G59" s="3" t="s">
        <v>359</v>
      </c>
      <c r="H59" s="3" t="s">
        <v>1533</v>
      </c>
      <c r="I59" s="23" t="s">
        <v>26</v>
      </c>
      <c r="J59" s="20">
        <v>126</v>
      </c>
      <c r="K59" s="19">
        <v>2.36</v>
      </c>
      <c r="L59" s="4" t="s">
        <v>67</v>
      </c>
      <c r="M59" s="6" t="s">
        <v>4194</v>
      </c>
    </row>
    <row r="60" spans="1:13">
      <c r="A60" s="7">
        <v>55</v>
      </c>
      <c r="B60" s="3" t="s">
        <v>1345</v>
      </c>
      <c r="C60" s="3" t="s">
        <v>1170</v>
      </c>
      <c r="D60" s="3" t="s">
        <v>1261</v>
      </c>
      <c r="E60" s="4" t="s">
        <v>142</v>
      </c>
      <c r="F60" s="3" t="s">
        <v>729</v>
      </c>
      <c r="G60" s="3" t="s">
        <v>65</v>
      </c>
      <c r="H60" s="3" t="s">
        <v>1533</v>
      </c>
      <c r="I60" s="23" t="s">
        <v>24</v>
      </c>
      <c r="J60" s="20">
        <v>107</v>
      </c>
      <c r="K60" s="19">
        <v>2.27</v>
      </c>
      <c r="L60" s="4" t="s">
        <v>67</v>
      </c>
      <c r="M60" s="6" t="s">
        <v>4194</v>
      </c>
    </row>
    <row r="61" spans="1:13">
      <c r="A61" s="7">
        <v>56</v>
      </c>
      <c r="B61" s="3" t="s">
        <v>1346</v>
      </c>
      <c r="C61" s="3" t="s">
        <v>1553</v>
      </c>
      <c r="D61" s="3" t="s">
        <v>1196</v>
      </c>
      <c r="E61" s="4" t="s">
        <v>142</v>
      </c>
      <c r="F61" s="3" t="s">
        <v>1554</v>
      </c>
      <c r="G61" s="3" t="s">
        <v>359</v>
      </c>
      <c r="H61" s="3" t="s">
        <v>1533</v>
      </c>
      <c r="I61" s="23" t="s">
        <v>27</v>
      </c>
      <c r="J61" s="20">
        <v>135</v>
      </c>
      <c r="K61" s="19">
        <v>3.52</v>
      </c>
      <c r="L61" s="4" t="s">
        <v>28</v>
      </c>
      <c r="M61" s="6" t="s">
        <v>4196</v>
      </c>
    </row>
    <row r="62" spans="1:13">
      <c r="A62" s="7">
        <v>57</v>
      </c>
      <c r="B62" s="3" t="s">
        <v>1347</v>
      </c>
      <c r="C62" s="3" t="s">
        <v>1252</v>
      </c>
      <c r="D62" s="3" t="s">
        <v>1555</v>
      </c>
      <c r="E62" s="4" t="s">
        <v>142</v>
      </c>
      <c r="F62" s="3" t="s">
        <v>1556</v>
      </c>
      <c r="G62" s="3" t="s">
        <v>50</v>
      </c>
      <c r="H62" s="3" t="s">
        <v>1533</v>
      </c>
      <c r="I62" s="23" t="s">
        <v>25</v>
      </c>
      <c r="J62" s="20">
        <v>129</v>
      </c>
      <c r="K62" s="19">
        <v>2.8</v>
      </c>
      <c r="L62" s="4" t="s">
        <v>35</v>
      </c>
      <c r="M62" s="6" t="s">
        <v>4196</v>
      </c>
    </row>
    <row r="63" spans="1:13">
      <c r="A63" s="7">
        <v>58</v>
      </c>
      <c r="B63" s="3" t="s">
        <v>1348</v>
      </c>
      <c r="C63" s="3" t="s">
        <v>1278</v>
      </c>
      <c r="D63" s="3" t="s">
        <v>925</v>
      </c>
      <c r="E63" s="4" t="s">
        <v>142</v>
      </c>
      <c r="F63" s="3" t="s">
        <v>1557</v>
      </c>
      <c r="G63" s="3" t="s">
        <v>1489</v>
      </c>
      <c r="H63" s="3" t="s">
        <v>1533</v>
      </c>
      <c r="I63" s="23" t="s">
        <v>14</v>
      </c>
      <c r="J63" s="20">
        <v>52</v>
      </c>
      <c r="K63" s="19">
        <v>1.87</v>
      </c>
      <c r="L63" s="4" t="s">
        <v>88</v>
      </c>
      <c r="M63" s="6" t="s">
        <v>4197</v>
      </c>
    </row>
    <row r="64" spans="1:13">
      <c r="A64" s="7">
        <v>59</v>
      </c>
      <c r="B64" s="3" t="s">
        <v>1349</v>
      </c>
      <c r="C64" s="3" t="s">
        <v>1278</v>
      </c>
      <c r="D64" s="3" t="s">
        <v>1558</v>
      </c>
      <c r="E64" s="4" t="s">
        <v>142</v>
      </c>
      <c r="F64" s="3" t="s">
        <v>1559</v>
      </c>
      <c r="G64" s="3" t="s">
        <v>50</v>
      </c>
      <c r="H64" s="3" t="s">
        <v>1533</v>
      </c>
      <c r="I64" s="23" t="s">
        <v>26</v>
      </c>
      <c r="J64" s="20">
        <v>135</v>
      </c>
      <c r="K64" s="19">
        <v>3.24</v>
      </c>
      <c r="L64" s="4" t="s">
        <v>28</v>
      </c>
      <c r="M64" s="6" t="s">
        <v>4196</v>
      </c>
    </row>
    <row r="65" spans="1:13">
      <c r="A65" s="7">
        <v>60</v>
      </c>
      <c r="B65" s="3" t="s">
        <v>1350</v>
      </c>
      <c r="C65" s="3" t="s">
        <v>108</v>
      </c>
      <c r="D65" s="3" t="s">
        <v>531</v>
      </c>
      <c r="E65" s="4" t="s">
        <v>142</v>
      </c>
      <c r="F65" s="3" t="s">
        <v>1560</v>
      </c>
      <c r="G65" s="3" t="s">
        <v>110</v>
      </c>
      <c r="H65" s="3" t="s">
        <v>1533</v>
      </c>
      <c r="I65" s="23" t="s">
        <v>24</v>
      </c>
      <c r="J65" s="20">
        <v>116</v>
      </c>
      <c r="K65" s="19">
        <v>2.2000000000000002</v>
      </c>
      <c r="L65" s="4" t="s">
        <v>67</v>
      </c>
      <c r="M65" s="6" t="s">
        <v>4194</v>
      </c>
    </row>
    <row r="66" spans="1:13">
      <c r="A66" s="7">
        <v>61</v>
      </c>
      <c r="B66" s="3" t="s">
        <v>1351</v>
      </c>
      <c r="C66" s="3" t="s">
        <v>1561</v>
      </c>
      <c r="D66" s="3" t="s">
        <v>1214</v>
      </c>
      <c r="E66" s="4" t="s">
        <v>142</v>
      </c>
      <c r="F66" s="3" t="s">
        <v>175</v>
      </c>
      <c r="G66" s="3" t="s">
        <v>785</v>
      </c>
      <c r="H66" s="3" t="s">
        <v>1533</v>
      </c>
      <c r="I66" s="23" t="s">
        <v>24</v>
      </c>
      <c r="J66" s="20">
        <v>71</v>
      </c>
      <c r="K66" s="19">
        <v>1.99</v>
      </c>
      <c r="L66" s="4" t="s">
        <v>88</v>
      </c>
      <c r="M66" s="6" t="s">
        <v>4194</v>
      </c>
    </row>
    <row r="67" spans="1:13">
      <c r="A67" s="7">
        <v>62</v>
      </c>
      <c r="B67" s="3" t="s">
        <v>1352</v>
      </c>
      <c r="C67" s="3" t="s">
        <v>1195</v>
      </c>
      <c r="D67" s="3" t="s">
        <v>1230</v>
      </c>
      <c r="E67" s="4" t="s">
        <v>142</v>
      </c>
      <c r="F67" s="3" t="s">
        <v>1562</v>
      </c>
      <c r="G67" s="3" t="s">
        <v>50</v>
      </c>
      <c r="H67" s="3" t="s">
        <v>1533</v>
      </c>
      <c r="I67" s="23" t="s">
        <v>26</v>
      </c>
      <c r="J67" s="20">
        <v>135</v>
      </c>
      <c r="K67" s="19">
        <v>3.28</v>
      </c>
      <c r="L67" s="4" t="s">
        <v>28</v>
      </c>
      <c r="M67" s="6" t="s">
        <v>4196</v>
      </c>
    </row>
    <row r="68" spans="1:13">
      <c r="A68" s="7">
        <v>63</v>
      </c>
      <c r="B68" s="3" t="s">
        <v>1353</v>
      </c>
      <c r="C68" s="3" t="s">
        <v>1233</v>
      </c>
      <c r="D68" s="3" t="s">
        <v>978</v>
      </c>
      <c r="E68" s="4" t="s">
        <v>142</v>
      </c>
      <c r="F68" s="3" t="s">
        <v>1556</v>
      </c>
      <c r="G68" s="3" t="s">
        <v>785</v>
      </c>
      <c r="H68" s="3" t="s">
        <v>1533</v>
      </c>
      <c r="I68" s="23" t="s">
        <v>26</v>
      </c>
      <c r="J68" s="20">
        <v>108</v>
      </c>
      <c r="K68" s="19">
        <v>1.92</v>
      </c>
      <c r="L68" s="4" t="s">
        <v>88</v>
      </c>
      <c r="M68" s="6" t="s">
        <v>4194</v>
      </c>
    </row>
    <row r="69" spans="1:13">
      <c r="A69" s="7">
        <v>64</v>
      </c>
      <c r="B69" s="3" t="s">
        <v>1354</v>
      </c>
      <c r="C69" s="3" t="s">
        <v>1170</v>
      </c>
      <c r="D69" s="3" t="s">
        <v>1258</v>
      </c>
      <c r="E69" s="4" t="s">
        <v>142</v>
      </c>
      <c r="F69" s="3" t="s">
        <v>1563</v>
      </c>
      <c r="G69" s="3" t="s">
        <v>359</v>
      </c>
      <c r="H69" s="3" t="s">
        <v>1533</v>
      </c>
      <c r="I69" s="23" t="s">
        <v>14</v>
      </c>
      <c r="J69" s="20">
        <v>84</v>
      </c>
      <c r="K69" s="19">
        <v>1.86</v>
      </c>
      <c r="L69" s="4" t="s">
        <v>88</v>
      </c>
      <c r="M69" s="6" t="s">
        <v>4197</v>
      </c>
    </row>
    <row r="70" spans="1:13">
      <c r="A70" s="7">
        <v>65</v>
      </c>
      <c r="B70" s="3" t="s">
        <v>1355</v>
      </c>
      <c r="C70" s="3" t="s">
        <v>256</v>
      </c>
      <c r="D70" s="3" t="s">
        <v>257</v>
      </c>
      <c r="E70" s="4" t="s">
        <v>142</v>
      </c>
      <c r="F70" s="3" t="s">
        <v>1174</v>
      </c>
      <c r="G70" s="3" t="s">
        <v>55</v>
      </c>
      <c r="H70" s="3" t="s">
        <v>1533</v>
      </c>
      <c r="I70" s="23" t="s">
        <v>26</v>
      </c>
      <c r="J70" s="20">
        <v>135</v>
      </c>
      <c r="K70" s="19">
        <v>2.8</v>
      </c>
      <c r="L70" s="4" t="s">
        <v>35</v>
      </c>
      <c r="M70" s="6" t="s">
        <v>4196</v>
      </c>
    </row>
    <row r="71" spans="1:13">
      <c r="A71" s="7">
        <v>66</v>
      </c>
      <c r="B71" s="3" t="s">
        <v>1356</v>
      </c>
      <c r="C71" s="3" t="s">
        <v>1564</v>
      </c>
      <c r="D71" s="3" t="s">
        <v>1168</v>
      </c>
      <c r="E71" s="4" t="s">
        <v>142</v>
      </c>
      <c r="F71" s="3" t="s">
        <v>1565</v>
      </c>
      <c r="G71" s="3" t="s">
        <v>21</v>
      </c>
      <c r="H71" s="3" t="s">
        <v>1533</v>
      </c>
      <c r="I71" s="23" t="s">
        <v>26</v>
      </c>
      <c r="J71" s="20">
        <v>119</v>
      </c>
      <c r="K71" s="19">
        <v>2.25</v>
      </c>
      <c r="L71" s="4" t="s">
        <v>67</v>
      </c>
      <c r="M71" s="6" t="s">
        <v>4194</v>
      </c>
    </row>
    <row r="72" spans="1:13">
      <c r="A72" s="7">
        <v>67</v>
      </c>
      <c r="B72" s="3" t="s">
        <v>1357</v>
      </c>
      <c r="C72" s="3" t="s">
        <v>1566</v>
      </c>
      <c r="D72" s="3" t="s">
        <v>129</v>
      </c>
      <c r="E72" s="4" t="s">
        <v>142</v>
      </c>
      <c r="F72" s="3" t="s">
        <v>1567</v>
      </c>
      <c r="G72" s="3" t="s">
        <v>55</v>
      </c>
      <c r="H72" s="3" t="s">
        <v>1533</v>
      </c>
      <c r="I72" s="23" t="s">
        <v>26</v>
      </c>
      <c r="J72" s="20">
        <v>135</v>
      </c>
      <c r="K72" s="19">
        <v>3.53</v>
      </c>
      <c r="L72" s="4" t="s">
        <v>28</v>
      </c>
      <c r="M72" s="6" t="s">
        <v>4196</v>
      </c>
    </row>
    <row r="73" spans="1:13">
      <c r="A73" s="7">
        <v>68</v>
      </c>
      <c r="B73" s="3" t="s">
        <v>1358</v>
      </c>
      <c r="C73" s="3" t="s">
        <v>1568</v>
      </c>
      <c r="D73" s="3" t="s">
        <v>681</v>
      </c>
      <c r="E73" s="4" t="s">
        <v>142</v>
      </c>
      <c r="F73" s="3" t="s">
        <v>1569</v>
      </c>
      <c r="G73" s="3" t="s">
        <v>40</v>
      </c>
      <c r="H73" s="3" t="s">
        <v>1533</v>
      </c>
      <c r="I73" s="23" t="s">
        <v>26</v>
      </c>
      <c r="J73" s="20">
        <v>135</v>
      </c>
      <c r="K73" s="19">
        <v>3.01</v>
      </c>
      <c r="L73" s="4" t="s">
        <v>35</v>
      </c>
      <c r="M73" s="6" t="s">
        <v>4196</v>
      </c>
    </row>
    <row r="74" spans="1:13">
      <c r="A74" s="7">
        <v>69</v>
      </c>
      <c r="B74" s="3" t="s">
        <v>1359</v>
      </c>
      <c r="C74" s="3" t="s">
        <v>1229</v>
      </c>
      <c r="D74" s="3" t="s">
        <v>1193</v>
      </c>
      <c r="E74" s="4" t="s">
        <v>142</v>
      </c>
      <c r="F74" s="3" t="s">
        <v>1570</v>
      </c>
      <c r="G74" s="3" t="s">
        <v>1571</v>
      </c>
      <c r="H74" s="3" t="s">
        <v>1533</v>
      </c>
      <c r="I74" s="23" t="s">
        <v>26</v>
      </c>
      <c r="J74" s="20">
        <v>135</v>
      </c>
      <c r="K74" s="19">
        <v>2.76</v>
      </c>
      <c r="L74" s="4" t="s">
        <v>35</v>
      </c>
      <c r="M74" s="6" t="s">
        <v>4196</v>
      </c>
    </row>
    <row r="75" spans="1:13">
      <c r="A75" s="7">
        <v>70</v>
      </c>
      <c r="B75" s="3" t="s">
        <v>1360</v>
      </c>
      <c r="C75" s="3" t="s">
        <v>1572</v>
      </c>
      <c r="D75" s="3" t="s">
        <v>954</v>
      </c>
      <c r="E75" s="4" t="s">
        <v>142</v>
      </c>
      <c r="F75" s="3" t="s">
        <v>1532</v>
      </c>
      <c r="G75" s="3" t="s">
        <v>50</v>
      </c>
      <c r="H75" s="3" t="s">
        <v>1533</v>
      </c>
      <c r="I75" s="23" t="s">
        <v>26</v>
      </c>
      <c r="J75" s="20">
        <v>135</v>
      </c>
      <c r="K75" s="19">
        <v>2.95</v>
      </c>
      <c r="L75" s="4" t="s">
        <v>35</v>
      </c>
      <c r="M75" s="6" t="s">
        <v>4196</v>
      </c>
    </row>
    <row r="76" spans="1:13">
      <c r="A76" s="7">
        <v>71</v>
      </c>
      <c r="B76" s="3" t="s">
        <v>1361</v>
      </c>
      <c r="C76" s="3" t="s">
        <v>1573</v>
      </c>
      <c r="D76" s="3" t="s">
        <v>954</v>
      </c>
      <c r="E76" s="4" t="s">
        <v>142</v>
      </c>
      <c r="F76" s="3" t="s">
        <v>1574</v>
      </c>
      <c r="G76" s="3" t="s">
        <v>359</v>
      </c>
      <c r="H76" s="3" t="s">
        <v>1533</v>
      </c>
      <c r="I76" s="23" t="s">
        <v>14</v>
      </c>
      <c r="J76" s="20">
        <v>42</v>
      </c>
      <c r="K76" s="19">
        <v>1.91</v>
      </c>
      <c r="L76" s="4" t="s">
        <v>88</v>
      </c>
      <c r="M76" s="6" t="s">
        <v>4197</v>
      </c>
    </row>
    <row r="77" spans="1:13">
      <c r="A77" s="7">
        <v>72</v>
      </c>
      <c r="B77" s="3" t="s">
        <v>1362</v>
      </c>
      <c r="C77" s="3" t="s">
        <v>1170</v>
      </c>
      <c r="D77" s="3" t="s">
        <v>1575</v>
      </c>
      <c r="E77" s="4" t="s">
        <v>142</v>
      </c>
      <c r="F77" s="3" t="s">
        <v>1526</v>
      </c>
      <c r="G77" s="3" t="s">
        <v>812</v>
      </c>
      <c r="H77" s="3" t="s">
        <v>1533</v>
      </c>
      <c r="I77" s="26" t="s">
        <v>23</v>
      </c>
      <c r="J77" s="20">
        <v>135</v>
      </c>
      <c r="K77" s="19">
        <v>2.41</v>
      </c>
      <c r="L77" s="4" t="s">
        <v>67</v>
      </c>
      <c r="M77" s="6" t="s">
        <v>4194</v>
      </c>
    </row>
    <row r="78" spans="1:13">
      <c r="A78" s="7">
        <v>73</v>
      </c>
      <c r="B78" s="3" t="s">
        <v>1363</v>
      </c>
      <c r="C78" s="3" t="s">
        <v>1576</v>
      </c>
      <c r="D78" s="3" t="s">
        <v>218</v>
      </c>
      <c r="E78" s="4" t="s">
        <v>142</v>
      </c>
      <c r="F78" s="3" t="s">
        <v>1577</v>
      </c>
      <c r="G78" s="3" t="s">
        <v>55</v>
      </c>
      <c r="H78" s="3" t="s">
        <v>1533</v>
      </c>
      <c r="I78" s="26" t="s">
        <v>14</v>
      </c>
      <c r="J78" s="27">
        <v>3</v>
      </c>
      <c r="K78" s="19">
        <v>1.5</v>
      </c>
      <c r="L78" s="3" t="s">
        <v>88</v>
      </c>
      <c r="M78" s="6" t="s">
        <v>4197</v>
      </c>
    </row>
    <row r="79" spans="1:13">
      <c r="A79" s="7">
        <v>74</v>
      </c>
      <c r="B79" s="3" t="s">
        <v>1364</v>
      </c>
      <c r="C79" s="3" t="s">
        <v>1578</v>
      </c>
      <c r="D79" s="3" t="s">
        <v>1214</v>
      </c>
      <c r="E79" s="4" t="s">
        <v>142</v>
      </c>
      <c r="F79" s="3" t="s">
        <v>1579</v>
      </c>
      <c r="G79" s="3" t="s">
        <v>1571</v>
      </c>
      <c r="H79" s="3" t="s">
        <v>1533</v>
      </c>
      <c r="I79" s="26" t="s">
        <v>26</v>
      </c>
      <c r="J79" s="27">
        <v>135</v>
      </c>
      <c r="K79" s="19">
        <v>2.52</v>
      </c>
      <c r="L79" s="3" t="s">
        <v>35</v>
      </c>
      <c r="M79" s="6" t="s">
        <v>4194</v>
      </c>
    </row>
    <row r="80" spans="1:13">
      <c r="A80" s="7">
        <v>75</v>
      </c>
      <c r="B80" s="3" t="s">
        <v>1365</v>
      </c>
      <c r="C80" s="3" t="s">
        <v>1580</v>
      </c>
      <c r="D80" s="3" t="s">
        <v>1247</v>
      </c>
      <c r="E80" s="4" t="s">
        <v>142</v>
      </c>
      <c r="F80" s="3" t="s">
        <v>1581</v>
      </c>
      <c r="G80" s="3" t="s">
        <v>97</v>
      </c>
      <c r="H80" s="3" t="s">
        <v>1533</v>
      </c>
      <c r="I80" s="26" t="s">
        <v>14</v>
      </c>
      <c r="J80" s="27">
        <v>58</v>
      </c>
      <c r="K80" s="19">
        <v>2.04</v>
      </c>
      <c r="L80" s="3" t="s">
        <v>67</v>
      </c>
      <c r="M80" s="6" t="s">
        <v>4197</v>
      </c>
    </row>
    <row r="81" spans="1:13">
      <c r="A81" s="7">
        <v>76</v>
      </c>
      <c r="B81" s="3" t="s">
        <v>1366</v>
      </c>
      <c r="C81" s="3" t="s">
        <v>1175</v>
      </c>
      <c r="D81" s="3" t="s">
        <v>1180</v>
      </c>
      <c r="E81" s="4" t="s">
        <v>142</v>
      </c>
      <c r="F81" s="3" t="s">
        <v>1582</v>
      </c>
      <c r="G81" s="3" t="s">
        <v>110</v>
      </c>
      <c r="H81" s="3" t="s">
        <v>1533</v>
      </c>
      <c r="I81" s="26" t="s">
        <v>24</v>
      </c>
      <c r="J81" s="27">
        <v>116</v>
      </c>
      <c r="K81" s="19">
        <v>2.2999999999999998</v>
      </c>
      <c r="L81" s="3" t="s">
        <v>67</v>
      </c>
      <c r="M81" s="6" t="s">
        <v>4194</v>
      </c>
    </row>
    <row r="82" spans="1:13">
      <c r="A82" s="7">
        <v>77</v>
      </c>
      <c r="B82" s="3" t="s">
        <v>1367</v>
      </c>
      <c r="C82" s="3" t="s">
        <v>108</v>
      </c>
      <c r="D82" s="3" t="s">
        <v>1583</v>
      </c>
      <c r="E82" s="4" t="s">
        <v>142</v>
      </c>
      <c r="F82" s="3" t="s">
        <v>1584</v>
      </c>
      <c r="G82" s="3" t="s">
        <v>359</v>
      </c>
      <c r="H82" s="3" t="s">
        <v>1533</v>
      </c>
      <c r="I82" s="26" t="s">
        <v>26</v>
      </c>
      <c r="J82" s="27">
        <v>119</v>
      </c>
      <c r="K82" s="19">
        <v>1.97</v>
      </c>
      <c r="L82" s="3" t="s">
        <v>88</v>
      </c>
      <c r="M82" s="6" t="s">
        <v>4194</v>
      </c>
    </row>
    <row r="83" spans="1:13">
      <c r="A83" s="7">
        <v>78</v>
      </c>
      <c r="B83" s="3" t="s">
        <v>1368</v>
      </c>
      <c r="C83" s="3" t="s">
        <v>1585</v>
      </c>
      <c r="D83" s="3" t="s">
        <v>657</v>
      </c>
      <c r="E83" s="4" t="s">
        <v>142</v>
      </c>
      <c r="F83" s="3" t="s">
        <v>1586</v>
      </c>
      <c r="G83" s="3" t="s">
        <v>40</v>
      </c>
      <c r="H83" s="3" t="s">
        <v>1533</v>
      </c>
      <c r="I83" s="26" t="s">
        <v>24</v>
      </c>
      <c r="J83" s="27">
        <v>102</v>
      </c>
      <c r="K83" s="19">
        <v>2.14</v>
      </c>
      <c r="L83" s="3" t="s">
        <v>67</v>
      </c>
      <c r="M83" s="6" t="s">
        <v>4194</v>
      </c>
    </row>
    <row r="84" spans="1:13">
      <c r="A84" s="7">
        <v>79</v>
      </c>
      <c r="B84" s="3" t="s">
        <v>1369</v>
      </c>
      <c r="C84" s="3" t="s">
        <v>1587</v>
      </c>
      <c r="D84" s="3" t="s">
        <v>156</v>
      </c>
      <c r="E84" s="4" t="s">
        <v>142</v>
      </c>
      <c r="F84" s="3" t="s">
        <v>1579</v>
      </c>
      <c r="G84" s="3" t="s">
        <v>45</v>
      </c>
      <c r="H84" s="3" t="s">
        <v>1533</v>
      </c>
      <c r="I84" s="26" t="s">
        <v>24</v>
      </c>
      <c r="J84" s="27">
        <v>102</v>
      </c>
      <c r="K84" s="19">
        <v>1.96</v>
      </c>
      <c r="L84" s="3" t="s">
        <v>88</v>
      </c>
      <c r="M84" s="6" t="s">
        <v>4194</v>
      </c>
    </row>
    <row r="85" spans="1:13">
      <c r="A85" s="7">
        <v>80</v>
      </c>
      <c r="B85" s="3" t="s">
        <v>1370</v>
      </c>
      <c r="C85" s="3" t="s">
        <v>1588</v>
      </c>
      <c r="D85" s="3" t="s">
        <v>142</v>
      </c>
      <c r="E85" s="4" t="s">
        <v>142</v>
      </c>
      <c r="F85" s="3" t="s">
        <v>1589</v>
      </c>
      <c r="G85" s="3" t="s">
        <v>178</v>
      </c>
      <c r="H85" s="3" t="s">
        <v>1533</v>
      </c>
      <c r="I85" s="26" t="s">
        <v>26</v>
      </c>
      <c r="J85" s="27">
        <v>135</v>
      </c>
      <c r="K85" s="19">
        <v>2.58</v>
      </c>
      <c r="L85" s="3" t="s">
        <v>35</v>
      </c>
      <c r="M85" s="6" t="s">
        <v>4194</v>
      </c>
    </row>
    <row r="86" spans="1:13">
      <c r="A86" s="7">
        <v>81</v>
      </c>
      <c r="B86" s="3" t="s">
        <v>1371</v>
      </c>
      <c r="C86" s="3" t="s">
        <v>184</v>
      </c>
      <c r="D86" s="3" t="s">
        <v>1217</v>
      </c>
      <c r="E86" s="4" t="s">
        <v>142</v>
      </c>
      <c r="F86" s="3" t="s">
        <v>1590</v>
      </c>
      <c r="G86" s="3" t="s">
        <v>45</v>
      </c>
      <c r="H86" s="3" t="s">
        <v>1533</v>
      </c>
      <c r="I86" s="26" t="s">
        <v>26</v>
      </c>
      <c r="J86" s="27">
        <v>103</v>
      </c>
      <c r="K86" s="19">
        <v>1.81</v>
      </c>
      <c r="L86" s="3" t="s">
        <v>88</v>
      </c>
      <c r="M86" s="6" t="s">
        <v>4194</v>
      </c>
    </row>
    <row r="87" spans="1:13">
      <c r="A87" s="7">
        <v>82</v>
      </c>
      <c r="B87" s="3" t="s">
        <v>1372</v>
      </c>
      <c r="C87" s="3" t="s">
        <v>1237</v>
      </c>
      <c r="D87" s="3" t="s">
        <v>85</v>
      </c>
      <c r="E87" s="4" t="s">
        <v>142</v>
      </c>
      <c r="F87" s="3" t="s">
        <v>1591</v>
      </c>
      <c r="G87" s="3" t="s">
        <v>21</v>
      </c>
      <c r="H87" s="3" t="s">
        <v>1533</v>
      </c>
      <c r="I87" s="26" t="s">
        <v>26</v>
      </c>
      <c r="J87" s="27">
        <v>125</v>
      </c>
      <c r="K87" s="19">
        <v>2.29</v>
      </c>
      <c r="L87" s="3" t="s">
        <v>67</v>
      </c>
      <c r="M87" s="6" t="s">
        <v>4194</v>
      </c>
    </row>
    <row r="88" spans="1:13">
      <c r="A88" s="7">
        <v>83</v>
      </c>
      <c r="B88" s="3" t="s">
        <v>1373</v>
      </c>
      <c r="C88" s="3" t="s">
        <v>1592</v>
      </c>
      <c r="D88" s="3" t="s">
        <v>53</v>
      </c>
      <c r="E88" s="4" t="s">
        <v>1480</v>
      </c>
      <c r="F88" s="3" t="s">
        <v>1593</v>
      </c>
      <c r="G88" s="3" t="s">
        <v>785</v>
      </c>
      <c r="H88" s="3" t="s">
        <v>1533</v>
      </c>
      <c r="I88" s="26" t="s">
        <v>26</v>
      </c>
      <c r="J88" s="27">
        <v>129</v>
      </c>
      <c r="K88" s="19">
        <v>2.57</v>
      </c>
      <c r="L88" s="3" t="s">
        <v>35</v>
      </c>
      <c r="M88" s="6" t="s">
        <v>4194</v>
      </c>
    </row>
    <row r="89" spans="1:13">
      <c r="A89" s="7">
        <v>84</v>
      </c>
      <c r="B89" s="3" t="s">
        <v>1374</v>
      </c>
      <c r="C89" s="3" t="s">
        <v>1594</v>
      </c>
      <c r="D89" s="3" t="s">
        <v>327</v>
      </c>
      <c r="E89" s="4" t="s">
        <v>142</v>
      </c>
      <c r="F89" s="3" t="s">
        <v>1526</v>
      </c>
      <c r="G89" s="3" t="s">
        <v>55</v>
      </c>
      <c r="H89" s="3" t="s">
        <v>1533</v>
      </c>
      <c r="I89" s="26" t="s">
        <v>26</v>
      </c>
      <c r="J89" s="27">
        <v>135</v>
      </c>
      <c r="K89" s="19">
        <v>3.41</v>
      </c>
      <c r="L89" s="3" t="s">
        <v>28</v>
      </c>
      <c r="M89" s="6" t="s">
        <v>4196</v>
      </c>
    </row>
    <row r="90" spans="1:13">
      <c r="A90" s="7">
        <v>85</v>
      </c>
      <c r="B90" s="3" t="s">
        <v>1375</v>
      </c>
      <c r="C90" s="3" t="s">
        <v>505</v>
      </c>
      <c r="D90" s="3" t="s">
        <v>1467</v>
      </c>
      <c r="E90" s="4" t="s">
        <v>142</v>
      </c>
      <c r="F90" s="3" t="s">
        <v>1595</v>
      </c>
      <c r="G90" s="3" t="s">
        <v>45</v>
      </c>
      <c r="H90" s="3" t="s">
        <v>1533</v>
      </c>
      <c r="I90" s="26" t="s">
        <v>26</v>
      </c>
      <c r="J90" s="27">
        <v>135</v>
      </c>
      <c r="K90" s="19">
        <v>3.64</v>
      </c>
      <c r="L90" s="3" t="s">
        <v>1715</v>
      </c>
      <c r="M90" s="6" t="s">
        <v>4196</v>
      </c>
    </row>
    <row r="91" spans="1:13">
      <c r="A91" s="7">
        <v>86</v>
      </c>
      <c r="B91" s="3" t="s">
        <v>1376</v>
      </c>
      <c r="C91" s="3" t="s">
        <v>1596</v>
      </c>
      <c r="D91" s="3" t="s">
        <v>43</v>
      </c>
      <c r="E91" s="4" t="s">
        <v>142</v>
      </c>
      <c r="F91" s="3" t="s">
        <v>399</v>
      </c>
      <c r="G91" s="3" t="s">
        <v>40</v>
      </c>
      <c r="H91" s="3" t="s">
        <v>1597</v>
      </c>
      <c r="I91" s="26" t="s">
        <v>26</v>
      </c>
      <c r="J91" s="27">
        <v>128</v>
      </c>
      <c r="K91" s="19">
        <v>2.4700000000000002</v>
      </c>
      <c r="L91" s="3" t="s">
        <v>67</v>
      </c>
      <c r="M91" s="6" t="s">
        <v>4194</v>
      </c>
    </row>
    <row r="92" spans="1:13">
      <c r="A92" s="7">
        <v>87</v>
      </c>
      <c r="B92" s="3" t="s">
        <v>1377</v>
      </c>
      <c r="C92" s="3" t="s">
        <v>1598</v>
      </c>
      <c r="D92" s="3" t="s">
        <v>218</v>
      </c>
      <c r="E92" s="4" t="s">
        <v>142</v>
      </c>
      <c r="F92" s="3" t="s">
        <v>1599</v>
      </c>
      <c r="G92" s="3" t="s">
        <v>33</v>
      </c>
      <c r="H92" s="3" t="s">
        <v>1597</v>
      </c>
      <c r="I92" s="26" t="s">
        <v>26</v>
      </c>
      <c r="J92" s="27">
        <v>102</v>
      </c>
      <c r="K92" s="19">
        <v>2.12</v>
      </c>
      <c r="L92" s="3" t="s">
        <v>67</v>
      </c>
      <c r="M92" s="6" t="s">
        <v>4194</v>
      </c>
    </row>
    <row r="93" spans="1:13">
      <c r="A93" s="7">
        <v>88</v>
      </c>
      <c r="B93" s="3" t="s">
        <v>1378</v>
      </c>
      <c r="C93" s="3" t="s">
        <v>1600</v>
      </c>
      <c r="D93" s="3" t="s">
        <v>1168</v>
      </c>
      <c r="E93" s="4" t="s">
        <v>142</v>
      </c>
      <c r="F93" s="3" t="s">
        <v>1601</v>
      </c>
      <c r="G93" s="3" t="s">
        <v>55</v>
      </c>
      <c r="H93" s="3" t="s">
        <v>1597</v>
      </c>
      <c r="I93" s="26" t="s">
        <v>14</v>
      </c>
      <c r="J93" s="27">
        <v>31</v>
      </c>
      <c r="K93" s="19">
        <v>1.84</v>
      </c>
      <c r="L93" s="3" t="s">
        <v>88</v>
      </c>
      <c r="M93" s="6" t="s">
        <v>4197</v>
      </c>
    </row>
    <row r="94" spans="1:13">
      <c r="A94" s="7">
        <v>89</v>
      </c>
      <c r="B94" s="3" t="s">
        <v>1379</v>
      </c>
      <c r="C94" s="3" t="s">
        <v>1602</v>
      </c>
      <c r="D94" s="3" t="s">
        <v>142</v>
      </c>
      <c r="E94" s="4" t="s">
        <v>142</v>
      </c>
      <c r="F94" s="3" t="s">
        <v>1603</v>
      </c>
      <c r="G94" s="3" t="s">
        <v>50</v>
      </c>
      <c r="H94" s="3" t="s">
        <v>1597</v>
      </c>
      <c r="I94" s="26" t="s">
        <v>14</v>
      </c>
      <c r="J94" s="27">
        <v>7</v>
      </c>
      <c r="K94" s="19">
        <v>1.71</v>
      </c>
      <c r="L94" s="3" t="s">
        <v>88</v>
      </c>
      <c r="M94" s="6" t="s">
        <v>4197</v>
      </c>
    </row>
    <row r="95" spans="1:13">
      <c r="A95" s="7">
        <v>90</v>
      </c>
      <c r="B95" s="3" t="s">
        <v>1380</v>
      </c>
      <c r="C95" s="3" t="s">
        <v>1604</v>
      </c>
      <c r="D95" s="3" t="s">
        <v>53</v>
      </c>
      <c r="E95" s="4" t="s">
        <v>142</v>
      </c>
      <c r="F95" s="3" t="s">
        <v>1605</v>
      </c>
      <c r="G95" s="3" t="s">
        <v>65</v>
      </c>
      <c r="H95" s="3" t="s">
        <v>1597</v>
      </c>
      <c r="I95" s="26" t="s">
        <v>26</v>
      </c>
      <c r="J95" s="27">
        <v>112</v>
      </c>
      <c r="K95" s="19">
        <v>2.14</v>
      </c>
      <c r="L95" s="3" t="s">
        <v>67</v>
      </c>
      <c r="M95" s="6" t="s">
        <v>4194</v>
      </c>
    </row>
    <row r="96" spans="1:13">
      <c r="A96" s="7">
        <v>91</v>
      </c>
      <c r="B96" s="3" t="s">
        <v>1381</v>
      </c>
      <c r="C96" s="3" t="s">
        <v>1172</v>
      </c>
      <c r="D96" s="3" t="s">
        <v>1606</v>
      </c>
      <c r="E96" s="4" t="s">
        <v>142</v>
      </c>
      <c r="F96" s="3" t="s">
        <v>1607</v>
      </c>
      <c r="G96" s="3" t="s">
        <v>359</v>
      </c>
      <c r="H96" s="3" t="s">
        <v>1597</v>
      </c>
      <c r="I96" s="26" t="s">
        <v>26</v>
      </c>
      <c r="J96" s="27">
        <v>127</v>
      </c>
      <c r="K96" s="19">
        <v>2.4700000000000002</v>
      </c>
      <c r="L96" s="3" t="s">
        <v>67</v>
      </c>
      <c r="M96" s="6" t="s">
        <v>4194</v>
      </c>
    </row>
    <row r="97" spans="1:13">
      <c r="A97" s="7">
        <v>92</v>
      </c>
      <c r="B97" s="3" t="s">
        <v>1382</v>
      </c>
      <c r="C97" s="3" t="s">
        <v>1608</v>
      </c>
      <c r="D97" s="3" t="s">
        <v>113</v>
      </c>
      <c r="E97" s="4" t="s">
        <v>1480</v>
      </c>
      <c r="F97" s="3" t="s">
        <v>1609</v>
      </c>
      <c r="G97" s="3" t="s">
        <v>50</v>
      </c>
      <c r="H97" s="3" t="s">
        <v>1597</v>
      </c>
      <c r="I97" s="26" t="s">
        <v>26</v>
      </c>
      <c r="J97" s="27">
        <v>132</v>
      </c>
      <c r="K97" s="19">
        <v>2.39</v>
      </c>
      <c r="L97" s="3" t="s">
        <v>67</v>
      </c>
      <c r="M97" s="6" t="s">
        <v>4194</v>
      </c>
    </row>
    <row r="98" spans="1:13">
      <c r="A98" s="7">
        <v>93</v>
      </c>
      <c r="B98" s="3" t="s">
        <v>1383</v>
      </c>
      <c r="C98" s="3" t="s">
        <v>108</v>
      </c>
      <c r="D98" s="3" t="s">
        <v>1610</v>
      </c>
      <c r="E98" s="4" t="s">
        <v>142</v>
      </c>
      <c r="F98" s="3" t="s">
        <v>1611</v>
      </c>
      <c r="G98" s="3" t="s">
        <v>131</v>
      </c>
      <c r="H98" s="3" t="s">
        <v>1597</v>
      </c>
      <c r="I98" s="26" t="s">
        <v>23</v>
      </c>
      <c r="J98" s="27">
        <v>90</v>
      </c>
      <c r="K98" s="19">
        <v>1.73</v>
      </c>
      <c r="L98" s="3" t="s">
        <v>88</v>
      </c>
      <c r="M98" s="6" t="s">
        <v>4194</v>
      </c>
    </row>
    <row r="99" spans="1:13">
      <c r="A99" s="7">
        <v>94</v>
      </c>
      <c r="B99" s="3" t="s">
        <v>1384</v>
      </c>
      <c r="C99" s="3" t="s">
        <v>133</v>
      </c>
      <c r="D99" s="3" t="s">
        <v>58</v>
      </c>
      <c r="E99" s="4" t="s">
        <v>142</v>
      </c>
      <c r="F99" s="3" t="s">
        <v>1612</v>
      </c>
      <c r="G99" s="3" t="s">
        <v>55</v>
      </c>
      <c r="H99" s="3" t="s">
        <v>1597</v>
      </c>
      <c r="I99" s="26" t="s">
        <v>14</v>
      </c>
      <c r="J99" s="27">
        <v>13</v>
      </c>
      <c r="K99" s="19">
        <v>2</v>
      </c>
      <c r="L99" s="3" t="s">
        <v>67</v>
      </c>
      <c r="M99" s="6" t="s">
        <v>4197</v>
      </c>
    </row>
    <row r="100" spans="1:13">
      <c r="A100" s="7">
        <v>95</v>
      </c>
      <c r="B100" s="3" t="s">
        <v>1385</v>
      </c>
      <c r="C100" s="3" t="s">
        <v>1604</v>
      </c>
      <c r="D100" s="3" t="s">
        <v>1242</v>
      </c>
      <c r="E100" s="4" t="s">
        <v>142</v>
      </c>
      <c r="F100" s="3" t="s">
        <v>1556</v>
      </c>
      <c r="G100" s="3" t="s">
        <v>55</v>
      </c>
      <c r="H100" s="3" t="s">
        <v>1597</v>
      </c>
      <c r="I100" s="26" t="s">
        <v>26</v>
      </c>
      <c r="J100" s="27">
        <v>125</v>
      </c>
      <c r="K100" s="19">
        <v>2.4900000000000002</v>
      </c>
      <c r="L100" s="3" t="s">
        <v>67</v>
      </c>
      <c r="M100" s="6" t="s">
        <v>4194</v>
      </c>
    </row>
    <row r="101" spans="1:13">
      <c r="A101" s="7">
        <v>96</v>
      </c>
      <c r="B101" s="3" t="s">
        <v>1386</v>
      </c>
      <c r="C101" s="3" t="s">
        <v>1613</v>
      </c>
      <c r="D101" s="3" t="s">
        <v>1210</v>
      </c>
      <c r="E101" s="4" t="s">
        <v>142</v>
      </c>
      <c r="F101" s="3" t="s">
        <v>1614</v>
      </c>
      <c r="G101" s="3" t="s">
        <v>1489</v>
      </c>
      <c r="H101" s="3" t="s">
        <v>1597</v>
      </c>
      <c r="I101" s="26" t="s">
        <v>24</v>
      </c>
      <c r="J101" s="27">
        <v>121</v>
      </c>
      <c r="K101" s="19">
        <v>2.3199999999999998</v>
      </c>
      <c r="L101" s="3" t="s">
        <v>67</v>
      </c>
      <c r="M101" s="6" t="s">
        <v>4194</v>
      </c>
    </row>
    <row r="102" spans="1:13">
      <c r="A102" s="7">
        <v>97</v>
      </c>
      <c r="B102" s="3" t="s">
        <v>1387</v>
      </c>
      <c r="C102" s="3" t="s">
        <v>1615</v>
      </c>
      <c r="D102" s="3" t="s">
        <v>1616</v>
      </c>
      <c r="E102" s="4" t="s">
        <v>142</v>
      </c>
      <c r="F102" s="3" t="s">
        <v>1617</v>
      </c>
      <c r="G102" s="3" t="s">
        <v>126</v>
      </c>
      <c r="H102" s="3" t="s">
        <v>1597</v>
      </c>
      <c r="I102" s="26" t="s">
        <v>26</v>
      </c>
      <c r="J102" s="27">
        <v>111</v>
      </c>
      <c r="K102" s="19">
        <v>2.0299999999999998</v>
      </c>
      <c r="L102" s="3" t="s">
        <v>67</v>
      </c>
      <c r="M102" s="6" t="s">
        <v>4194</v>
      </c>
    </row>
    <row r="103" spans="1:13">
      <c r="A103" s="7">
        <v>98</v>
      </c>
      <c r="B103" s="3" t="s">
        <v>1388</v>
      </c>
      <c r="C103" s="3" t="s">
        <v>1618</v>
      </c>
      <c r="D103" s="3" t="s">
        <v>62</v>
      </c>
      <c r="E103" s="4" t="s">
        <v>142</v>
      </c>
      <c r="F103" s="3" t="s">
        <v>1470</v>
      </c>
      <c r="G103" s="3" t="s">
        <v>359</v>
      </c>
      <c r="H103" s="3" t="s">
        <v>1597</v>
      </c>
      <c r="I103" s="26" t="s">
        <v>27</v>
      </c>
      <c r="J103" s="27">
        <v>120</v>
      </c>
      <c r="K103" s="19">
        <v>1.91</v>
      </c>
      <c r="L103" s="3" t="s">
        <v>88</v>
      </c>
      <c r="M103" s="6" t="s">
        <v>4194</v>
      </c>
    </row>
    <row r="104" spans="1:13">
      <c r="A104" s="7">
        <v>99</v>
      </c>
      <c r="B104" s="3" t="s">
        <v>1389</v>
      </c>
      <c r="C104" s="3" t="s">
        <v>1264</v>
      </c>
      <c r="D104" s="3" t="s">
        <v>1619</v>
      </c>
      <c r="E104" s="4" t="s">
        <v>142</v>
      </c>
      <c r="F104" s="3" t="s">
        <v>903</v>
      </c>
      <c r="G104" s="3" t="s">
        <v>50</v>
      </c>
      <c r="H104" s="3" t="s">
        <v>1597</v>
      </c>
      <c r="I104" s="26" t="s">
        <v>26</v>
      </c>
      <c r="J104" s="27">
        <v>135</v>
      </c>
      <c r="K104" s="19">
        <v>3.02</v>
      </c>
      <c r="L104" s="3" t="s">
        <v>35</v>
      </c>
      <c r="M104" s="6" t="s">
        <v>4196</v>
      </c>
    </row>
    <row r="105" spans="1:13">
      <c r="A105" s="7">
        <v>100</v>
      </c>
      <c r="B105" s="3" t="s">
        <v>1390</v>
      </c>
      <c r="C105" s="3" t="s">
        <v>1620</v>
      </c>
      <c r="D105" s="3" t="s">
        <v>1621</v>
      </c>
      <c r="E105" s="4" t="s">
        <v>142</v>
      </c>
      <c r="F105" s="3" t="s">
        <v>1622</v>
      </c>
      <c r="G105" s="3" t="s">
        <v>50</v>
      </c>
      <c r="H105" s="3" t="s">
        <v>1597</v>
      </c>
      <c r="I105" s="26" t="s">
        <v>26</v>
      </c>
      <c r="J105" s="27">
        <v>118</v>
      </c>
      <c r="K105" s="19">
        <v>2.34</v>
      </c>
      <c r="L105" s="3" t="s">
        <v>67</v>
      </c>
      <c r="M105" s="6" t="s">
        <v>4194</v>
      </c>
    </row>
    <row r="106" spans="1:13">
      <c r="A106" s="7">
        <v>101</v>
      </c>
      <c r="B106" s="3" t="s">
        <v>1391</v>
      </c>
      <c r="C106" s="3" t="s">
        <v>1623</v>
      </c>
      <c r="D106" s="3" t="s">
        <v>1624</v>
      </c>
      <c r="E106" s="4" t="s">
        <v>142</v>
      </c>
      <c r="F106" s="3" t="s">
        <v>1552</v>
      </c>
      <c r="G106" s="3" t="s">
        <v>785</v>
      </c>
      <c r="H106" s="3" t="s">
        <v>1597</v>
      </c>
      <c r="I106" s="26" t="s">
        <v>14</v>
      </c>
      <c r="J106" s="27">
        <v>106</v>
      </c>
      <c r="K106" s="19">
        <v>2.13</v>
      </c>
      <c r="L106" s="3" t="s">
        <v>67</v>
      </c>
      <c r="M106" s="6" t="s">
        <v>4197</v>
      </c>
    </row>
    <row r="107" spans="1:13">
      <c r="A107" s="7">
        <v>102</v>
      </c>
      <c r="B107" s="3" t="s">
        <v>1392</v>
      </c>
      <c r="C107" s="3" t="s">
        <v>1485</v>
      </c>
      <c r="D107" s="3" t="s">
        <v>1186</v>
      </c>
      <c r="E107" s="4" t="s">
        <v>142</v>
      </c>
      <c r="F107" s="3" t="s">
        <v>1625</v>
      </c>
      <c r="G107" s="3" t="s">
        <v>126</v>
      </c>
      <c r="H107" s="3" t="s">
        <v>1597</v>
      </c>
      <c r="I107" s="26" t="s">
        <v>26</v>
      </c>
      <c r="J107" s="27">
        <v>119</v>
      </c>
      <c r="K107" s="19">
        <v>2.34</v>
      </c>
      <c r="L107" s="3" t="s">
        <v>67</v>
      </c>
      <c r="M107" s="6" t="s">
        <v>4194</v>
      </c>
    </row>
    <row r="108" spans="1:13">
      <c r="A108" s="7">
        <v>103</v>
      </c>
      <c r="B108" s="3" t="s">
        <v>1393</v>
      </c>
      <c r="C108" s="3" t="s">
        <v>1626</v>
      </c>
      <c r="D108" s="3" t="s">
        <v>1214</v>
      </c>
      <c r="E108" s="4" t="s">
        <v>142</v>
      </c>
      <c r="F108" s="3" t="s">
        <v>1627</v>
      </c>
      <c r="G108" s="3" t="s">
        <v>178</v>
      </c>
      <c r="H108" s="3" t="s">
        <v>1597</v>
      </c>
      <c r="I108" s="26" t="s">
        <v>26</v>
      </c>
      <c r="J108" s="27">
        <v>120</v>
      </c>
      <c r="K108" s="19">
        <v>2.2599999999999998</v>
      </c>
      <c r="L108" s="3" t="s">
        <v>67</v>
      </c>
      <c r="M108" s="6" t="s">
        <v>4194</v>
      </c>
    </row>
    <row r="109" spans="1:13">
      <c r="A109" s="7">
        <v>104</v>
      </c>
      <c r="B109" s="3" t="s">
        <v>1394</v>
      </c>
      <c r="C109" s="3" t="s">
        <v>1197</v>
      </c>
      <c r="D109" s="3" t="s">
        <v>1230</v>
      </c>
      <c r="E109" s="4" t="s">
        <v>142</v>
      </c>
      <c r="F109" s="3" t="s">
        <v>1628</v>
      </c>
      <c r="G109" s="3" t="s">
        <v>785</v>
      </c>
      <c r="H109" s="3" t="s">
        <v>1597</v>
      </c>
      <c r="I109" s="26" t="s">
        <v>24</v>
      </c>
      <c r="J109" s="27">
        <v>97</v>
      </c>
      <c r="K109" s="19">
        <v>1.76</v>
      </c>
      <c r="L109" s="3" t="s">
        <v>88</v>
      </c>
      <c r="M109" s="6" t="s">
        <v>4194</v>
      </c>
    </row>
    <row r="110" spans="1:13">
      <c r="A110" s="7">
        <v>105</v>
      </c>
      <c r="B110" s="3" t="s">
        <v>1395</v>
      </c>
      <c r="C110" s="3" t="s">
        <v>1246</v>
      </c>
      <c r="D110" s="3" t="s">
        <v>1247</v>
      </c>
      <c r="E110" s="4" t="s">
        <v>142</v>
      </c>
      <c r="F110" s="3" t="s">
        <v>1629</v>
      </c>
      <c r="G110" s="3" t="s">
        <v>55</v>
      </c>
      <c r="H110" s="3" t="s">
        <v>1597</v>
      </c>
      <c r="I110" s="26" t="s">
        <v>26</v>
      </c>
      <c r="J110" s="27">
        <v>135</v>
      </c>
      <c r="K110" s="19">
        <v>2.91</v>
      </c>
      <c r="L110" s="3" t="s">
        <v>35</v>
      </c>
      <c r="M110" s="6" t="s">
        <v>4196</v>
      </c>
    </row>
    <row r="111" spans="1:13">
      <c r="A111" s="7">
        <v>106</v>
      </c>
      <c r="B111" s="3" t="s">
        <v>1396</v>
      </c>
      <c r="C111" s="3" t="s">
        <v>697</v>
      </c>
      <c r="D111" s="3" t="s">
        <v>1277</v>
      </c>
      <c r="E111" s="4" t="s">
        <v>142</v>
      </c>
      <c r="F111" s="3" t="s">
        <v>1630</v>
      </c>
      <c r="G111" s="3" t="s">
        <v>1631</v>
      </c>
      <c r="H111" s="3" t="s">
        <v>1597</v>
      </c>
      <c r="I111" s="26" t="s">
        <v>14</v>
      </c>
      <c r="J111" s="27">
        <v>71</v>
      </c>
      <c r="K111" s="19">
        <v>2.33</v>
      </c>
      <c r="L111" s="3" t="s">
        <v>67</v>
      </c>
      <c r="M111" s="6" t="s">
        <v>4197</v>
      </c>
    </row>
    <row r="112" spans="1:13">
      <c r="A112" s="7">
        <v>107</v>
      </c>
      <c r="B112" s="3" t="s">
        <v>1397</v>
      </c>
      <c r="C112" s="3" t="s">
        <v>1632</v>
      </c>
      <c r="D112" s="3" t="s">
        <v>1204</v>
      </c>
      <c r="E112" s="4" t="s">
        <v>142</v>
      </c>
      <c r="F112" s="3" t="s">
        <v>1633</v>
      </c>
      <c r="G112" s="3" t="s">
        <v>50</v>
      </c>
      <c r="H112" s="3" t="s">
        <v>1597</v>
      </c>
      <c r="I112" s="26" t="s">
        <v>26</v>
      </c>
      <c r="J112" s="27">
        <v>113</v>
      </c>
      <c r="K112" s="19">
        <v>2.5099999999999998</v>
      </c>
      <c r="L112" s="3" t="s">
        <v>35</v>
      </c>
      <c r="M112" s="6" t="s">
        <v>4194</v>
      </c>
    </row>
    <row r="113" spans="1:13">
      <c r="A113" s="7">
        <v>108</v>
      </c>
      <c r="B113" s="3" t="s">
        <v>1398</v>
      </c>
      <c r="C113" s="3" t="s">
        <v>969</v>
      </c>
      <c r="D113" s="3" t="s">
        <v>333</v>
      </c>
      <c r="E113" s="4" t="s">
        <v>142</v>
      </c>
      <c r="F113" s="3" t="s">
        <v>1634</v>
      </c>
      <c r="G113" s="3" t="s">
        <v>55</v>
      </c>
      <c r="H113" s="3" t="s">
        <v>1597</v>
      </c>
      <c r="I113" s="26" t="s">
        <v>14</v>
      </c>
      <c r="J113" s="27">
        <v>41</v>
      </c>
      <c r="K113" s="19">
        <v>1.93</v>
      </c>
      <c r="L113" s="3" t="s">
        <v>88</v>
      </c>
      <c r="M113" s="6" t="s">
        <v>4197</v>
      </c>
    </row>
    <row r="114" spans="1:13">
      <c r="A114" s="7">
        <v>109</v>
      </c>
      <c r="B114" s="3" t="s">
        <v>1399</v>
      </c>
      <c r="C114" s="3" t="s">
        <v>184</v>
      </c>
      <c r="D114" s="3" t="s">
        <v>85</v>
      </c>
      <c r="E114" s="4" t="s">
        <v>142</v>
      </c>
      <c r="F114" s="3" t="s">
        <v>526</v>
      </c>
      <c r="G114" s="3" t="s">
        <v>55</v>
      </c>
      <c r="H114" s="3" t="s">
        <v>1597</v>
      </c>
      <c r="I114" s="26" t="s">
        <v>26</v>
      </c>
      <c r="J114" s="27">
        <v>123</v>
      </c>
      <c r="K114" s="19">
        <v>2.61</v>
      </c>
      <c r="L114" s="3" t="s">
        <v>35</v>
      </c>
      <c r="M114" s="6" t="s">
        <v>4194</v>
      </c>
    </row>
    <row r="115" spans="1:13">
      <c r="A115" s="7">
        <v>110</v>
      </c>
      <c r="B115" s="3" t="s">
        <v>1400</v>
      </c>
      <c r="C115" s="3" t="s">
        <v>108</v>
      </c>
      <c r="D115" s="3" t="s">
        <v>550</v>
      </c>
      <c r="E115" s="4" t="s">
        <v>142</v>
      </c>
      <c r="F115" s="3" t="s">
        <v>1611</v>
      </c>
      <c r="G115" s="3" t="s">
        <v>359</v>
      </c>
      <c r="H115" s="3" t="s">
        <v>1597</v>
      </c>
      <c r="I115" s="26" t="s">
        <v>26</v>
      </c>
      <c r="J115" s="27">
        <v>133</v>
      </c>
      <c r="K115" s="19">
        <v>2.92</v>
      </c>
      <c r="L115" s="3" t="s">
        <v>35</v>
      </c>
      <c r="M115" s="6" t="s">
        <v>4196</v>
      </c>
    </row>
    <row r="116" spans="1:13">
      <c r="A116" s="7">
        <v>111</v>
      </c>
      <c r="B116" s="3" t="s">
        <v>1401</v>
      </c>
      <c r="C116" s="3" t="s">
        <v>1635</v>
      </c>
      <c r="D116" s="3" t="s">
        <v>1636</v>
      </c>
      <c r="E116" s="4" t="s">
        <v>142</v>
      </c>
      <c r="F116" s="3" t="s">
        <v>1637</v>
      </c>
      <c r="G116" s="3" t="s">
        <v>359</v>
      </c>
      <c r="H116" s="3" t="s">
        <v>1597</v>
      </c>
      <c r="I116" s="26" t="s">
        <v>14</v>
      </c>
      <c r="J116" s="27">
        <v>119</v>
      </c>
      <c r="K116" s="19">
        <v>2.4700000000000002</v>
      </c>
      <c r="L116" s="3" t="s">
        <v>67</v>
      </c>
      <c r="M116" s="6" t="s">
        <v>4197</v>
      </c>
    </row>
    <row r="117" spans="1:13">
      <c r="A117" s="7">
        <v>112</v>
      </c>
      <c r="B117" s="3" t="s">
        <v>1402</v>
      </c>
      <c r="C117" s="3" t="s">
        <v>1638</v>
      </c>
      <c r="D117" s="3" t="s">
        <v>928</v>
      </c>
      <c r="E117" s="4" t="s">
        <v>142</v>
      </c>
      <c r="F117" s="3" t="s">
        <v>1639</v>
      </c>
      <c r="G117" s="3" t="s">
        <v>308</v>
      </c>
      <c r="H117" s="3" t="s">
        <v>1597</v>
      </c>
      <c r="I117" s="26" t="s">
        <v>14</v>
      </c>
      <c r="J117" s="27">
        <v>13</v>
      </c>
      <c r="K117" s="19">
        <v>2.42</v>
      </c>
      <c r="L117" s="3" t="s">
        <v>67</v>
      </c>
      <c r="M117" s="6" t="s">
        <v>4197</v>
      </c>
    </row>
    <row r="118" spans="1:13">
      <c r="A118" s="7">
        <v>113</v>
      </c>
      <c r="B118" s="3" t="s">
        <v>1403</v>
      </c>
      <c r="C118" s="3" t="s">
        <v>1640</v>
      </c>
      <c r="D118" s="3" t="s">
        <v>1196</v>
      </c>
      <c r="E118" s="4" t="s">
        <v>142</v>
      </c>
      <c r="F118" s="3" t="s">
        <v>1641</v>
      </c>
      <c r="G118" s="3" t="s">
        <v>50</v>
      </c>
      <c r="H118" s="3" t="s">
        <v>1597</v>
      </c>
      <c r="I118" s="26" t="s">
        <v>26</v>
      </c>
      <c r="J118" s="27">
        <v>135</v>
      </c>
      <c r="K118" s="19">
        <v>2.4900000000000002</v>
      </c>
      <c r="L118" s="3" t="s">
        <v>67</v>
      </c>
      <c r="M118" s="6" t="s">
        <v>4194</v>
      </c>
    </row>
    <row r="119" spans="1:13">
      <c r="A119" s="7">
        <v>114</v>
      </c>
      <c r="B119" s="3" t="s">
        <v>1404</v>
      </c>
      <c r="C119" s="3" t="s">
        <v>108</v>
      </c>
      <c r="D119" s="3" t="s">
        <v>181</v>
      </c>
      <c r="E119" s="4" t="s">
        <v>142</v>
      </c>
      <c r="F119" s="3" t="s">
        <v>356</v>
      </c>
      <c r="G119" s="3" t="s">
        <v>40</v>
      </c>
      <c r="H119" s="3" t="s">
        <v>1597</v>
      </c>
      <c r="I119" s="26" t="s">
        <v>24</v>
      </c>
      <c r="J119" s="27">
        <v>106</v>
      </c>
      <c r="K119" s="19">
        <v>2.1</v>
      </c>
      <c r="L119" s="3" t="s">
        <v>67</v>
      </c>
      <c r="M119" s="6" t="s">
        <v>4194</v>
      </c>
    </row>
    <row r="120" spans="1:13">
      <c r="A120" s="7">
        <v>115</v>
      </c>
      <c r="B120" s="3" t="s">
        <v>1405</v>
      </c>
      <c r="C120" s="3" t="s">
        <v>1642</v>
      </c>
      <c r="D120" s="3" t="s">
        <v>146</v>
      </c>
      <c r="E120" s="4" t="s">
        <v>1480</v>
      </c>
      <c r="F120" s="3" t="s">
        <v>1643</v>
      </c>
      <c r="G120" s="3" t="s">
        <v>50</v>
      </c>
      <c r="H120" s="3" t="s">
        <v>1597</v>
      </c>
      <c r="I120" s="26" t="s">
        <v>25</v>
      </c>
      <c r="J120" s="27">
        <v>130</v>
      </c>
      <c r="K120" s="19">
        <v>2.27</v>
      </c>
      <c r="L120" s="3" t="s">
        <v>67</v>
      </c>
      <c r="M120" s="6" t="s">
        <v>4194</v>
      </c>
    </row>
    <row r="121" spans="1:13">
      <c r="A121" s="7">
        <v>116</v>
      </c>
      <c r="B121" s="3" t="s">
        <v>1406</v>
      </c>
      <c r="C121" s="3" t="s">
        <v>814</v>
      </c>
      <c r="D121" s="3" t="s">
        <v>113</v>
      </c>
      <c r="E121" s="4" t="s">
        <v>142</v>
      </c>
      <c r="F121" s="3" t="s">
        <v>1644</v>
      </c>
      <c r="G121" s="3" t="s">
        <v>785</v>
      </c>
      <c r="H121" s="3" t="s">
        <v>1597</v>
      </c>
      <c r="I121" s="26" t="s">
        <v>14</v>
      </c>
      <c r="J121" s="27">
        <v>40</v>
      </c>
      <c r="K121" s="19">
        <v>1.45</v>
      </c>
      <c r="L121" s="3" t="s">
        <v>88</v>
      </c>
      <c r="M121" s="6" t="s">
        <v>4197</v>
      </c>
    </row>
    <row r="122" spans="1:13">
      <c r="A122" s="7">
        <v>117</v>
      </c>
      <c r="B122" s="3" t="s">
        <v>1407</v>
      </c>
      <c r="C122" s="3" t="s">
        <v>1645</v>
      </c>
      <c r="D122" s="3" t="s">
        <v>113</v>
      </c>
      <c r="E122" s="4" t="s">
        <v>142</v>
      </c>
      <c r="F122" s="3" t="s">
        <v>1646</v>
      </c>
      <c r="G122" s="3" t="s">
        <v>55</v>
      </c>
      <c r="H122" s="3" t="s">
        <v>1597</v>
      </c>
      <c r="I122" s="26" t="s">
        <v>26</v>
      </c>
      <c r="J122" s="27">
        <v>135</v>
      </c>
      <c r="K122" s="19">
        <v>2.67</v>
      </c>
      <c r="L122" s="3" t="s">
        <v>35</v>
      </c>
      <c r="M122" s="6" t="s">
        <v>4196</v>
      </c>
    </row>
    <row r="123" spans="1:13">
      <c r="A123" s="7">
        <v>118</v>
      </c>
      <c r="B123" s="3" t="s">
        <v>1408</v>
      </c>
      <c r="C123" s="3" t="s">
        <v>1278</v>
      </c>
      <c r="D123" s="3" t="s">
        <v>1214</v>
      </c>
      <c r="E123" s="4" t="s">
        <v>142</v>
      </c>
      <c r="F123" s="3" t="s">
        <v>1647</v>
      </c>
      <c r="G123" s="3" t="s">
        <v>45</v>
      </c>
      <c r="H123" s="3" t="s">
        <v>1597</v>
      </c>
      <c r="I123" s="26" t="s">
        <v>26</v>
      </c>
      <c r="J123" s="27">
        <v>119</v>
      </c>
      <c r="K123" s="19">
        <v>2.44</v>
      </c>
      <c r="L123" s="3" t="s">
        <v>67</v>
      </c>
      <c r="M123" s="6" t="s">
        <v>4194</v>
      </c>
    </row>
    <row r="124" spans="1:13">
      <c r="A124" s="7">
        <v>119</v>
      </c>
      <c r="B124" s="3" t="s">
        <v>1409</v>
      </c>
      <c r="C124" s="3" t="s">
        <v>1648</v>
      </c>
      <c r="D124" s="3" t="s">
        <v>1201</v>
      </c>
      <c r="E124" s="4" t="s">
        <v>142</v>
      </c>
      <c r="F124" s="3" t="s">
        <v>1577</v>
      </c>
      <c r="G124" s="3" t="s">
        <v>65</v>
      </c>
      <c r="H124" s="3" t="s">
        <v>1597</v>
      </c>
      <c r="I124" s="26" t="s">
        <v>26</v>
      </c>
      <c r="J124" s="27">
        <v>127</v>
      </c>
      <c r="K124" s="19">
        <v>2.5499999999999998</v>
      </c>
      <c r="L124" s="3" t="s">
        <v>35</v>
      </c>
      <c r="M124" s="6" t="s">
        <v>4194</v>
      </c>
    </row>
    <row r="125" spans="1:13">
      <c r="A125" s="7">
        <v>120</v>
      </c>
      <c r="B125" s="3" t="s">
        <v>1410</v>
      </c>
      <c r="C125" s="3" t="s">
        <v>1649</v>
      </c>
      <c r="D125" s="3" t="s">
        <v>1650</v>
      </c>
      <c r="E125" s="4" t="s">
        <v>142</v>
      </c>
      <c r="F125" s="3" t="s">
        <v>1651</v>
      </c>
      <c r="G125" s="3" t="s">
        <v>21</v>
      </c>
      <c r="H125" s="3" t="s">
        <v>1597</v>
      </c>
      <c r="I125" s="26" t="s">
        <v>14</v>
      </c>
      <c r="J125" s="27">
        <v>21</v>
      </c>
      <c r="K125" s="19">
        <v>2.02</v>
      </c>
      <c r="L125" s="3" t="s">
        <v>67</v>
      </c>
      <c r="M125" s="6" t="s">
        <v>4197</v>
      </c>
    </row>
    <row r="126" spans="1:13">
      <c r="A126" s="7">
        <v>121</v>
      </c>
      <c r="B126" s="3" t="s">
        <v>1411</v>
      </c>
      <c r="C126" s="3" t="s">
        <v>625</v>
      </c>
      <c r="D126" s="3" t="s">
        <v>156</v>
      </c>
      <c r="E126" s="4" t="s">
        <v>142</v>
      </c>
      <c r="F126" s="3" t="s">
        <v>225</v>
      </c>
      <c r="G126" s="3" t="s">
        <v>131</v>
      </c>
      <c r="H126" s="3" t="s">
        <v>1597</v>
      </c>
      <c r="I126" s="26" t="s">
        <v>14</v>
      </c>
      <c r="J126" s="27">
        <v>10</v>
      </c>
      <c r="K126" s="19">
        <v>1.6</v>
      </c>
      <c r="L126" s="3" t="s">
        <v>88</v>
      </c>
      <c r="M126" s="6" t="s">
        <v>4197</v>
      </c>
    </row>
    <row r="127" spans="1:13">
      <c r="A127" s="7">
        <v>122</v>
      </c>
      <c r="B127" s="3" t="s">
        <v>1412</v>
      </c>
      <c r="C127" s="3" t="s">
        <v>1652</v>
      </c>
      <c r="D127" s="3" t="s">
        <v>1168</v>
      </c>
      <c r="E127" s="4" t="s">
        <v>142</v>
      </c>
      <c r="F127" s="3" t="s">
        <v>1653</v>
      </c>
      <c r="G127" s="3" t="s">
        <v>299</v>
      </c>
      <c r="H127" s="3" t="s">
        <v>1597</v>
      </c>
      <c r="I127" s="26" t="s">
        <v>26</v>
      </c>
      <c r="J127" s="27">
        <v>135</v>
      </c>
      <c r="K127" s="19">
        <v>2.48</v>
      </c>
      <c r="L127" s="3" t="s">
        <v>67</v>
      </c>
      <c r="M127" s="6" t="s">
        <v>4194</v>
      </c>
    </row>
    <row r="128" spans="1:13">
      <c r="A128" s="7">
        <v>123</v>
      </c>
      <c r="B128" s="3" t="s">
        <v>1413</v>
      </c>
      <c r="C128" s="3" t="s">
        <v>108</v>
      </c>
      <c r="D128" s="3" t="s">
        <v>1282</v>
      </c>
      <c r="E128" s="4" t="s">
        <v>142</v>
      </c>
      <c r="F128" s="3" t="s">
        <v>1654</v>
      </c>
      <c r="G128" s="3" t="s">
        <v>55</v>
      </c>
      <c r="H128" s="3" t="s">
        <v>1597</v>
      </c>
      <c r="I128" s="26" t="s">
        <v>24</v>
      </c>
      <c r="J128" s="27">
        <v>135</v>
      </c>
      <c r="K128" s="19">
        <v>2.84</v>
      </c>
      <c r="L128" s="3" t="s">
        <v>35</v>
      </c>
      <c r="M128" s="6" t="s">
        <v>4196</v>
      </c>
    </row>
    <row r="129" spans="1:13">
      <c r="A129" s="7">
        <v>124</v>
      </c>
      <c r="B129" s="3" t="s">
        <v>1414</v>
      </c>
      <c r="C129" s="3" t="s">
        <v>1655</v>
      </c>
      <c r="D129" s="3" t="s">
        <v>1656</v>
      </c>
      <c r="E129" s="4" t="s">
        <v>142</v>
      </c>
      <c r="F129" s="3" t="s">
        <v>1657</v>
      </c>
      <c r="G129" s="3" t="s">
        <v>50</v>
      </c>
      <c r="H129" s="3" t="s">
        <v>1597</v>
      </c>
      <c r="I129" s="26" t="s">
        <v>26</v>
      </c>
      <c r="J129" s="27">
        <v>116</v>
      </c>
      <c r="K129" s="19">
        <v>2.2599999999999998</v>
      </c>
      <c r="L129" s="3" t="s">
        <v>67</v>
      </c>
      <c r="M129" s="6" t="s">
        <v>4194</v>
      </c>
    </row>
    <row r="130" spans="1:13">
      <c r="A130" s="7">
        <v>125</v>
      </c>
      <c r="B130" s="3" t="s">
        <v>1415</v>
      </c>
      <c r="C130" s="3" t="s">
        <v>1658</v>
      </c>
      <c r="D130" s="3" t="s">
        <v>681</v>
      </c>
      <c r="E130" s="4" t="s">
        <v>142</v>
      </c>
      <c r="F130" s="3" t="s">
        <v>1659</v>
      </c>
      <c r="G130" s="3" t="s">
        <v>50</v>
      </c>
      <c r="H130" s="3" t="s">
        <v>1597</v>
      </c>
      <c r="I130" s="26" t="s">
        <v>27</v>
      </c>
      <c r="J130" s="27">
        <v>119</v>
      </c>
      <c r="K130" s="19">
        <v>2.09</v>
      </c>
      <c r="L130" s="3" t="s">
        <v>67</v>
      </c>
      <c r="M130" s="6" t="s">
        <v>4194</v>
      </c>
    </row>
    <row r="131" spans="1:13">
      <c r="A131" s="7">
        <v>126</v>
      </c>
      <c r="B131" s="3" t="s">
        <v>1416</v>
      </c>
      <c r="C131" s="3" t="s">
        <v>1215</v>
      </c>
      <c r="D131" s="3" t="s">
        <v>1184</v>
      </c>
      <c r="E131" s="4" t="s">
        <v>142</v>
      </c>
      <c r="F131" s="3" t="s">
        <v>1660</v>
      </c>
      <c r="G131" s="3" t="s">
        <v>359</v>
      </c>
      <c r="H131" s="3" t="s">
        <v>1597</v>
      </c>
      <c r="I131" s="26" t="s">
        <v>14</v>
      </c>
      <c r="J131" s="27">
        <v>32</v>
      </c>
      <c r="K131" s="19">
        <v>2.17</v>
      </c>
      <c r="L131" s="3" t="s">
        <v>67</v>
      </c>
      <c r="M131" s="6" t="s">
        <v>4197</v>
      </c>
    </row>
    <row r="132" spans="1:13">
      <c r="A132" s="7">
        <v>127</v>
      </c>
      <c r="B132" s="3" t="s">
        <v>1417</v>
      </c>
      <c r="C132" s="3" t="s">
        <v>1233</v>
      </c>
      <c r="D132" s="3" t="s">
        <v>1213</v>
      </c>
      <c r="E132" s="4" t="s">
        <v>142</v>
      </c>
      <c r="F132" s="3" t="s">
        <v>1547</v>
      </c>
      <c r="G132" s="3" t="s">
        <v>139</v>
      </c>
      <c r="H132" s="3" t="s">
        <v>1597</v>
      </c>
      <c r="I132" s="26" t="s">
        <v>27</v>
      </c>
      <c r="J132" s="27">
        <v>122</v>
      </c>
      <c r="K132" s="19">
        <v>2.17</v>
      </c>
      <c r="L132" s="3" t="s">
        <v>67</v>
      </c>
      <c r="M132" s="6" t="s">
        <v>4194</v>
      </c>
    </row>
    <row r="133" spans="1:13">
      <c r="A133" s="7">
        <v>128</v>
      </c>
      <c r="B133" s="3" t="s">
        <v>1418</v>
      </c>
      <c r="C133" s="3" t="s">
        <v>814</v>
      </c>
      <c r="D133" s="3" t="s">
        <v>954</v>
      </c>
      <c r="E133" s="4" t="s">
        <v>142</v>
      </c>
      <c r="F133" s="3" t="s">
        <v>1661</v>
      </c>
      <c r="G133" s="3" t="s">
        <v>65</v>
      </c>
      <c r="H133" s="3" t="s">
        <v>1597</v>
      </c>
      <c r="I133" s="26" t="s">
        <v>26</v>
      </c>
      <c r="J133" s="27">
        <v>125</v>
      </c>
      <c r="K133" s="19">
        <v>2.13</v>
      </c>
      <c r="L133" s="3" t="s">
        <v>67</v>
      </c>
      <c r="M133" s="6" t="s">
        <v>4194</v>
      </c>
    </row>
    <row r="134" spans="1:13">
      <c r="A134" s="7">
        <v>129</v>
      </c>
      <c r="B134" s="3" t="s">
        <v>1419</v>
      </c>
      <c r="C134" s="3" t="s">
        <v>161</v>
      </c>
      <c r="D134" s="3" t="s">
        <v>954</v>
      </c>
      <c r="E134" s="4" t="s">
        <v>142</v>
      </c>
      <c r="F134" s="3" t="s">
        <v>1470</v>
      </c>
      <c r="G134" s="3" t="s">
        <v>50</v>
      </c>
      <c r="H134" s="3" t="s">
        <v>1597</v>
      </c>
      <c r="I134" s="26" t="s">
        <v>26</v>
      </c>
      <c r="J134" s="27">
        <v>109</v>
      </c>
      <c r="K134" s="19">
        <v>2.33</v>
      </c>
      <c r="L134" s="3" t="s">
        <v>67</v>
      </c>
      <c r="M134" s="6" t="s">
        <v>4194</v>
      </c>
    </row>
    <row r="135" spans="1:13">
      <c r="A135" s="7">
        <v>130</v>
      </c>
      <c r="B135" s="3" t="s">
        <v>1420</v>
      </c>
      <c r="C135" s="3" t="s">
        <v>1233</v>
      </c>
      <c r="D135" s="3" t="s">
        <v>1662</v>
      </c>
      <c r="E135" s="4" t="s">
        <v>142</v>
      </c>
      <c r="F135" s="3" t="s">
        <v>1663</v>
      </c>
      <c r="G135" s="3" t="s">
        <v>65</v>
      </c>
      <c r="H135" s="3" t="s">
        <v>1597</v>
      </c>
      <c r="I135" s="26" t="s">
        <v>26</v>
      </c>
      <c r="J135" s="27">
        <v>131</v>
      </c>
      <c r="K135" s="19">
        <v>2.68</v>
      </c>
      <c r="L135" s="3" t="s">
        <v>35</v>
      </c>
      <c r="M135" s="6" t="s">
        <v>4196</v>
      </c>
    </row>
    <row r="136" spans="1:13">
      <c r="A136" s="7">
        <v>131</v>
      </c>
      <c r="B136" s="3" t="s">
        <v>1421</v>
      </c>
      <c r="C136" s="3" t="s">
        <v>1207</v>
      </c>
      <c r="D136" s="3" t="s">
        <v>1198</v>
      </c>
      <c r="E136" s="4" t="s">
        <v>142</v>
      </c>
      <c r="F136" s="3" t="s">
        <v>1664</v>
      </c>
      <c r="G136" s="3" t="s">
        <v>359</v>
      </c>
      <c r="H136" s="3" t="s">
        <v>1665</v>
      </c>
      <c r="I136" s="26" t="s">
        <v>27</v>
      </c>
      <c r="J136" s="27">
        <v>116</v>
      </c>
      <c r="K136" s="19">
        <v>2.04</v>
      </c>
      <c r="L136" s="3" t="s">
        <v>67</v>
      </c>
      <c r="M136" s="6" t="s">
        <v>4194</v>
      </c>
    </row>
    <row r="137" spans="1:13">
      <c r="A137" s="7">
        <v>132</v>
      </c>
      <c r="B137" s="3" t="s">
        <v>1422</v>
      </c>
      <c r="C137" s="3" t="s">
        <v>1615</v>
      </c>
      <c r="D137" s="3" t="s">
        <v>1270</v>
      </c>
      <c r="E137" s="4" t="s">
        <v>142</v>
      </c>
      <c r="F137" s="3" t="s">
        <v>1473</v>
      </c>
      <c r="G137" s="3" t="s">
        <v>50</v>
      </c>
      <c r="H137" s="3" t="s">
        <v>1665</v>
      </c>
      <c r="I137" s="26" t="s">
        <v>26</v>
      </c>
      <c r="J137" s="27">
        <v>135</v>
      </c>
      <c r="K137" s="19">
        <v>2.66</v>
      </c>
      <c r="L137" s="3" t="s">
        <v>35</v>
      </c>
      <c r="M137" s="6" t="s">
        <v>4196</v>
      </c>
    </row>
    <row r="138" spans="1:13">
      <c r="A138" s="7">
        <v>133</v>
      </c>
      <c r="B138" s="3" t="s">
        <v>1423</v>
      </c>
      <c r="C138" s="3" t="s">
        <v>1666</v>
      </c>
      <c r="D138" s="3" t="s">
        <v>1667</v>
      </c>
      <c r="E138" s="4" t="s">
        <v>142</v>
      </c>
      <c r="F138" s="3" t="s">
        <v>1668</v>
      </c>
      <c r="G138" s="3" t="s">
        <v>359</v>
      </c>
      <c r="H138" s="3" t="s">
        <v>1665</v>
      </c>
      <c r="I138" s="26" t="s">
        <v>27</v>
      </c>
      <c r="J138" s="27">
        <v>124</v>
      </c>
      <c r="K138" s="19">
        <v>2.13</v>
      </c>
      <c r="L138" s="3" t="s">
        <v>67</v>
      </c>
      <c r="M138" s="6" t="s">
        <v>4194</v>
      </c>
    </row>
    <row r="139" spans="1:13">
      <c r="A139" s="7">
        <v>134</v>
      </c>
      <c r="B139" s="3" t="s">
        <v>1424</v>
      </c>
      <c r="C139" s="3" t="s">
        <v>108</v>
      </c>
      <c r="D139" s="3" t="s">
        <v>1242</v>
      </c>
      <c r="E139" s="4" t="s">
        <v>142</v>
      </c>
      <c r="F139" s="3" t="s">
        <v>1644</v>
      </c>
      <c r="G139" s="3" t="s">
        <v>55</v>
      </c>
      <c r="H139" s="3" t="s">
        <v>1665</v>
      </c>
      <c r="I139" s="26" t="s">
        <v>14</v>
      </c>
      <c r="J139" s="27">
        <v>23</v>
      </c>
      <c r="K139" s="19">
        <v>2.5</v>
      </c>
      <c r="L139" s="3" t="s">
        <v>35</v>
      </c>
      <c r="M139" s="6" t="s">
        <v>4197</v>
      </c>
    </row>
    <row r="140" spans="1:13">
      <c r="A140" s="7">
        <v>135</v>
      </c>
      <c r="B140" s="3" t="s">
        <v>1425</v>
      </c>
      <c r="C140" s="3" t="s">
        <v>73</v>
      </c>
      <c r="D140" s="3" t="s">
        <v>121</v>
      </c>
      <c r="E140" s="4" t="s">
        <v>1480</v>
      </c>
      <c r="F140" s="3" t="s">
        <v>1497</v>
      </c>
      <c r="G140" s="3" t="s">
        <v>45</v>
      </c>
      <c r="H140" s="3" t="s">
        <v>1665</v>
      </c>
      <c r="I140" s="26" t="s">
        <v>26</v>
      </c>
      <c r="J140" s="27">
        <v>135</v>
      </c>
      <c r="K140" s="19">
        <v>2.77</v>
      </c>
      <c r="L140" s="3" t="s">
        <v>35</v>
      </c>
      <c r="M140" s="6" t="s">
        <v>4196</v>
      </c>
    </row>
    <row r="141" spans="1:13">
      <c r="A141" s="7">
        <v>136</v>
      </c>
      <c r="B141" s="3" t="s">
        <v>1426</v>
      </c>
      <c r="C141" s="3" t="s">
        <v>319</v>
      </c>
      <c r="D141" s="3" t="s">
        <v>181</v>
      </c>
      <c r="E141" s="4" t="s">
        <v>142</v>
      </c>
      <c r="F141" s="3" t="s">
        <v>170</v>
      </c>
      <c r="G141" s="3" t="s">
        <v>65</v>
      </c>
      <c r="H141" s="3" t="s">
        <v>1665</v>
      </c>
      <c r="I141" s="26" t="s">
        <v>23</v>
      </c>
      <c r="J141" s="27">
        <v>107</v>
      </c>
      <c r="K141" s="19">
        <v>1.97</v>
      </c>
      <c r="L141" s="3" t="s">
        <v>88</v>
      </c>
      <c r="M141" s="6" t="s">
        <v>4194</v>
      </c>
    </row>
    <row r="142" spans="1:13">
      <c r="A142" s="7">
        <v>137</v>
      </c>
      <c r="B142" s="3" t="s">
        <v>1427</v>
      </c>
      <c r="C142" s="3" t="s">
        <v>1669</v>
      </c>
      <c r="D142" s="3" t="s">
        <v>113</v>
      </c>
      <c r="E142" s="4" t="s">
        <v>142</v>
      </c>
      <c r="F142" s="3" t="s">
        <v>1670</v>
      </c>
      <c r="G142" s="3" t="s">
        <v>50</v>
      </c>
      <c r="H142" s="3" t="s">
        <v>1665</v>
      </c>
      <c r="I142" s="26" t="s">
        <v>27</v>
      </c>
      <c r="J142" s="27">
        <v>122</v>
      </c>
      <c r="K142" s="19">
        <v>2.2200000000000002</v>
      </c>
      <c r="L142" s="3" t="s">
        <v>67</v>
      </c>
      <c r="M142" s="6" t="s">
        <v>4194</v>
      </c>
    </row>
    <row r="143" spans="1:13">
      <c r="A143" s="7">
        <v>138</v>
      </c>
      <c r="B143" s="3" t="s">
        <v>1428</v>
      </c>
      <c r="C143" s="3" t="s">
        <v>1671</v>
      </c>
      <c r="D143" s="3" t="s">
        <v>1672</v>
      </c>
      <c r="E143" s="4" t="s">
        <v>142</v>
      </c>
      <c r="F143" s="3" t="s">
        <v>1673</v>
      </c>
      <c r="G143" s="3" t="s">
        <v>55</v>
      </c>
      <c r="H143" s="3" t="s">
        <v>1665</v>
      </c>
      <c r="I143" s="26" t="s">
        <v>26</v>
      </c>
      <c r="J143" s="27">
        <v>133</v>
      </c>
      <c r="K143" s="19">
        <v>2.29</v>
      </c>
      <c r="L143" s="3" t="s">
        <v>67</v>
      </c>
      <c r="M143" s="6" t="s">
        <v>4194</v>
      </c>
    </row>
    <row r="144" spans="1:13">
      <c r="A144" s="7">
        <v>139</v>
      </c>
      <c r="B144" s="3" t="s">
        <v>1429</v>
      </c>
      <c r="C144" s="3" t="s">
        <v>1674</v>
      </c>
      <c r="D144" s="3" t="s">
        <v>1277</v>
      </c>
      <c r="E144" s="4" t="s">
        <v>142</v>
      </c>
      <c r="F144" s="3" t="s">
        <v>1675</v>
      </c>
      <c r="G144" s="3" t="s">
        <v>126</v>
      </c>
      <c r="H144" s="3" t="s">
        <v>1665</v>
      </c>
      <c r="I144" s="26" t="s">
        <v>27</v>
      </c>
      <c r="J144" s="27">
        <v>123</v>
      </c>
      <c r="K144" s="19">
        <v>2.27</v>
      </c>
      <c r="L144" s="3" t="s">
        <v>67</v>
      </c>
      <c r="M144" s="6" t="s">
        <v>4194</v>
      </c>
    </row>
    <row r="145" spans="1:13">
      <c r="A145" s="7">
        <v>140</v>
      </c>
      <c r="B145" s="3" t="s">
        <v>1430</v>
      </c>
      <c r="C145" s="3" t="s">
        <v>975</v>
      </c>
      <c r="D145" s="3" t="s">
        <v>373</v>
      </c>
      <c r="E145" s="4" t="s">
        <v>142</v>
      </c>
      <c r="F145" s="3" t="s">
        <v>1676</v>
      </c>
      <c r="G145" s="3" t="s">
        <v>308</v>
      </c>
      <c r="H145" s="3" t="s">
        <v>1665</v>
      </c>
      <c r="I145" s="26" t="s">
        <v>26</v>
      </c>
      <c r="J145" s="27">
        <v>135</v>
      </c>
      <c r="K145" s="19">
        <v>2.5</v>
      </c>
      <c r="L145" s="3" t="s">
        <v>35</v>
      </c>
      <c r="M145" s="6" t="s">
        <v>4194</v>
      </c>
    </row>
    <row r="146" spans="1:13">
      <c r="A146" s="7">
        <v>141</v>
      </c>
      <c r="B146" s="3" t="s">
        <v>1431</v>
      </c>
      <c r="C146" s="3" t="s">
        <v>104</v>
      </c>
      <c r="D146" s="3" t="s">
        <v>240</v>
      </c>
      <c r="E146" s="4" t="s">
        <v>1480</v>
      </c>
      <c r="F146" s="3" t="s">
        <v>1677</v>
      </c>
      <c r="G146" s="3" t="s">
        <v>40</v>
      </c>
      <c r="H146" s="3" t="s">
        <v>1665</v>
      </c>
      <c r="I146" s="26" t="s">
        <v>26</v>
      </c>
      <c r="J146" s="27">
        <v>125</v>
      </c>
      <c r="K146" s="19">
        <v>2.5099999999999998</v>
      </c>
      <c r="L146" s="3" t="s">
        <v>35</v>
      </c>
      <c r="M146" s="6" t="s">
        <v>4194</v>
      </c>
    </row>
    <row r="147" spans="1:13">
      <c r="A147" s="7">
        <v>142</v>
      </c>
      <c r="B147" s="3" t="s">
        <v>1432</v>
      </c>
      <c r="C147" s="3" t="s">
        <v>1678</v>
      </c>
      <c r="D147" s="3" t="s">
        <v>1239</v>
      </c>
      <c r="E147" s="4" t="s">
        <v>142</v>
      </c>
      <c r="F147" s="3" t="s">
        <v>1679</v>
      </c>
      <c r="G147" s="3" t="s">
        <v>50</v>
      </c>
      <c r="H147" s="3" t="s">
        <v>1665</v>
      </c>
      <c r="I147" s="26" t="s">
        <v>26</v>
      </c>
      <c r="J147" s="27">
        <v>121</v>
      </c>
      <c r="K147" s="19">
        <v>2.2200000000000002</v>
      </c>
      <c r="L147" s="3" t="s">
        <v>67</v>
      </c>
      <c r="M147" s="6" t="s">
        <v>4194</v>
      </c>
    </row>
    <row r="148" spans="1:13">
      <c r="A148" s="7">
        <v>143</v>
      </c>
      <c r="B148" s="3" t="s">
        <v>1433</v>
      </c>
      <c r="C148" s="3" t="s">
        <v>890</v>
      </c>
      <c r="D148" s="3" t="s">
        <v>1196</v>
      </c>
      <c r="E148" s="4" t="s">
        <v>142</v>
      </c>
      <c r="F148" s="3" t="s">
        <v>1664</v>
      </c>
      <c r="G148" s="3" t="s">
        <v>359</v>
      </c>
      <c r="H148" s="3" t="s">
        <v>1665</v>
      </c>
      <c r="I148" s="26" t="s">
        <v>26</v>
      </c>
      <c r="J148" s="27">
        <v>105</v>
      </c>
      <c r="K148" s="19">
        <v>2.35</v>
      </c>
      <c r="L148" s="3" t="s">
        <v>67</v>
      </c>
      <c r="M148" s="6" t="s">
        <v>4194</v>
      </c>
    </row>
    <row r="149" spans="1:13">
      <c r="A149" s="7">
        <v>144</v>
      </c>
      <c r="B149" s="3" t="s">
        <v>1434</v>
      </c>
      <c r="C149" s="3" t="s">
        <v>1252</v>
      </c>
      <c r="D149" s="3" t="s">
        <v>751</v>
      </c>
      <c r="E149" s="4" t="s">
        <v>142</v>
      </c>
      <c r="F149" s="3" t="s">
        <v>1680</v>
      </c>
      <c r="G149" s="3" t="s">
        <v>40</v>
      </c>
      <c r="H149" s="3" t="s">
        <v>1665</v>
      </c>
      <c r="I149" s="26" t="s">
        <v>24</v>
      </c>
      <c r="J149" s="27">
        <v>96</v>
      </c>
      <c r="K149" s="19">
        <v>2.0099999999999998</v>
      </c>
      <c r="L149" s="3" t="s">
        <v>67</v>
      </c>
      <c r="M149" s="6" t="s">
        <v>4194</v>
      </c>
    </row>
    <row r="150" spans="1:13">
      <c r="A150" s="7">
        <v>145</v>
      </c>
      <c r="B150" s="3" t="s">
        <v>1435</v>
      </c>
      <c r="C150" s="3" t="s">
        <v>505</v>
      </c>
      <c r="D150" s="3" t="s">
        <v>113</v>
      </c>
      <c r="E150" s="4" t="s">
        <v>142</v>
      </c>
      <c r="F150" s="3" t="s">
        <v>1681</v>
      </c>
      <c r="G150" s="3" t="s">
        <v>139</v>
      </c>
      <c r="H150" s="3" t="s">
        <v>1665</v>
      </c>
      <c r="I150" s="26" t="s">
        <v>23</v>
      </c>
      <c r="J150" s="27">
        <v>133</v>
      </c>
      <c r="K150" s="19">
        <v>2.76</v>
      </c>
      <c r="L150" s="3" t="s">
        <v>35</v>
      </c>
      <c r="M150" s="6" t="s">
        <v>4196</v>
      </c>
    </row>
    <row r="151" spans="1:13">
      <c r="A151" s="7">
        <v>146</v>
      </c>
      <c r="B151" s="3" t="s">
        <v>1436</v>
      </c>
      <c r="C151" s="3" t="s">
        <v>715</v>
      </c>
      <c r="D151" s="3" t="s">
        <v>105</v>
      </c>
      <c r="E151" s="4" t="s">
        <v>1480</v>
      </c>
      <c r="F151" s="3" t="s">
        <v>1497</v>
      </c>
      <c r="G151" s="3" t="s">
        <v>21</v>
      </c>
      <c r="H151" s="3" t="s">
        <v>1665</v>
      </c>
      <c r="I151" s="26" t="s">
        <v>14</v>
      </c>
      <c r="J151" s="27">
        <v>27</v>
      </c>
      <c r="K151" s="19">
        <v>1.52</v>
      </c>
      <c r="L151" s="3" t="s">
        <v>88</v>
      </c>
      <c r="M151" s="6" t="s">
        <v>4197</v>
      </c>
    </row>
    <row r="152" spans="1:13">
      <c r="A152" s="7">
        <v>147</v>
      </c>
      <c r="B152" s="3" t="s">
        <v>1437</v>
      </c>
      <c r="C152" s="3" t="s">
        <v>1231</v>
      </c>
      <c r="D152" s="3" t="s">
        <v>1214</v>
      </c>
      <c r="E152" s="4" t="s">
        <v>142</v>
      </c>
      <c r="F152" s="3" t="s">
        <v>1680</v>
      </c>
      <c r="G152" s="3" t="s">
        <v>178</v>
      </c>
      <c r="H152" s="3" t="s">
        <v>1665</v>
      </c>
      <c r="I152" s="26" t="s">
        <v>26</v>
      </c>
      <c r="J152" s="27">
        <v>124</v>
      </c>
      <c r="K152" s="19">
        <v>2.09</v>
      </c>
      <c r="L152" s="3" t="s">
        <v>67</v>
      </c>
      <c r="M152" s="6" t="s">
        <v>4194</v>
      </c>
    </row>
    <row r="153" spans="1:13">
      <c r="A153" s="7">
        <v>148</v>
      </c>
      <c r="B153" s="3" t="s">
        <v>1438</v>
      </c>
      <c r="C153" s="3" t="s">
        <v>1682</v>
      </c>
      <c r="D153" s="3" t="s">
        <v>978</v>
      </c>
      <c r="E153" s="4" t="s">
        <v>142</v>
      </c>
      <c r="F153" s="3" t="s">
        <v>1683</v>
      </c>
      <c r="G153" s="3" t="s">
        <v>33</v>
      </c>
      <c r="H153" s="3" t="s">
        <v>1665</v>
      </c>
      <c r="I153" s="26" t="s">
        <v>14</v>
      </c>
      <c r="J153" s="27">
        <v>30</v>
      </c>
      <c r="K153" s="19">
        <v>1.67</v>
      </c>
      <c r="L153" s="3" t="s">
        <v>88</v>
      </c>
      <c r="M153" s="6" t="s">
        <v>4197</v>
      </c>
    </row>
    <row r="154" spans="1:13">
      <c r="A154" s="7">
        <v>149</v>
      </c>
      <c r="B154" s="3" t="s">
        <v>1439</v>
      </c>
      <c r="C154" s="3" t="s">
        <v>1684</v>
      </c>
      <c r="D154" s="3" t="s">
        <v>1247</v>
      </c>
      <c r="E154" s="4" t="s">
        <v>142</v>
      </c>
      <c r="F154" s="3" t="s">
        <v>551</v>
      </c>
      <c r="G154" s="3" t="s">
        <v>171</v>
      </c>
      <c r="H154" s="3" t="s">
        <v>1665</v>
      </c>
      <c r="I154" s="26" t="s">
        <v>24</v>
      </c>
      <c r="J154" s="27">
        <v>120</v>
      </c>
      <c r="K154" s="19">
        <v>2.19</v>
      </c>
      <c r="L154" s="3" t="s">
        <v>67</v>
      </c>
      <c r="M154" s="6" t="s">
        <v>4194</v>
      </c>
    </row>
    <row r="155" spans="1:13">
      <c r="A155" s="7">
        <v>150</v>
      </c>
      <c r="B155" s="3" t="s">
        <v>1440</v>
      </c>
      <c r="C155" s="3" t="s">
        <v>1685</v>
      </c>
      <c r="D155" s="3" t="s">
        <v>58</v>
      </c>
      <c r="E155" s="4" t="s">
        <v>142</v>
      </c>
      <c r="F155" s="3" t="s">
        <v>1686</v>
      </c>
      <c r="G155" s="3" t="s">
        <v>65</v>
      </c>
      <c r="H155" s="3" t="s">
        <v>1665</v>
      </c>
      <c r="I155" s="26" t="s">
        <v>26</v>
      </c>
      <c r="J155" s="27">
        <v>122</v>
      </c>
      <c r="K155" s="19">
        <v>2.69</v>
      </c>
      <c r="L155" s="3" t="s">
        <v>35</v>
      </c>
      <c r="M155" s="6" t="s">
        <v>4194</v>
      </c>
    </row>
    <row r="156" spans="1:13">
      <c r="A156" s="7">
        <v>151</v>
      </c>
      <c r="B156" s="3" t="s">
        <v>1441</v>
      </c>
      <c r="C156" s="3" t="s">
        <v>969</v>
      </c>
      <c r="D156" s="3" t="s">
        <v>48</v>
      </c>
      <c r="E156" s="4" t="s">
        <v>142</v>
      </c>
      <c r="F156" s="3" t="s">
        <v>1687</v>
      </c>
      <c r="G156" s="3" t="s">
        <v>55</v>
      </c>
      <c r="H156" s="3" t="s">
        <v>1665</v>
      </c>
      <c r="I156" s="26" t="s">
        <v>23</v>
      </c>
      <c r="J156" s="27">
        <v>122</v>
      </c>
      <c r="K156" s="19">
        <v>2.14</v>
      </c>
      <c r="L156" s="3" t="s">
        <v>67</v>
      </c>
      <c r="M156" s="6" t="s">
        <v>4194</v>
      </c>
    </row>
    <row r="157" spans="1:13">
      <c r="A157" s="7">
        <v>152</v>
      </c>
      <c r="B157" s="3" t="s">
        <v>1442</v>
      </c>
      <c r="C157" s="3" t="s">
        <v>890</v>
      </c>
      <c r="D157" s="3" t="s">
        <v>537</v>
      </c>
      <c r="E157" s="4" t="s">
        <v>142</v>
      </c>
      <c r="F157" s="3" t="s">
        <v>1688</v>
      </c>
      <c r="G157" s="3" t="s">
        <v>110</v>
      </c>
      <c r="H157" s="3" t="s">
        <v>1665</v>
      </c>
      <c r="I157" s="26" t="s">
        <v>24</v>
      </c>
      <c r="J157" s="27">
        <v>80</v>
      </c>
      <c r="K157" s="19">
        <v>1.84</v>
      </c>
      <c r="L157" s="3" t="s">
        <v>88</v>
      </c>
      <c r="M157" s="6" t="s">
        <v>4194</v>
      </c>
    </row>
    <row r="158" spans="1:13">
      <c r="A158" s="7">
        <v>153</v>
      </c>
      <c r="B158" s="3" t="s">
        <v>1443</v>
      </c>
      <c r="C158" s="3" t="s">
        <v>1203</v>
      </c>
      <c r="D158" s="3" t="s">
        <v>1184</v>
      </c>
      <c r="E158" s="4" t="s">
        <v>142</v>
      </c>
      <c r="F158" s="3" t="s">
        <v>1689</v>
      </c>
      <c r="G158" s="3" t="s">
        <v>50</v>
      </c>
      <c r="H158" s="3" t="s">
        <v>1665</v>
      </c>
      <c r="I158" s="26" t="s">
        <v>14</v>
      </c>
      <c r="J158" s="27">
        <v>57</v>
      </c>
      <c r="K158" s="19">
        <v>1.85</v>
      </c>
      <c r="L158" s="3" t="s">
        <v>88</v>
      </c>
      <c r="M158" s="6" t="s">
        <v>4197</v>
      </c>
    </row>
    <row r="159" spans="1:13">
      <c r="A159" s="7">
        <v>154</v>
      </c>
      <c r="B159" s="3" t="s">
        <v>1444</v>
      </c>
      <c r="C159" s="3" t="s">
        <v>1690</v>
      </c>
      <c r="D159" s="3" t="s">
        <v>234</v>
      </c>
      <c r="E159" s="4" t="s">
        <v>142</v>
      </c>
      <c r="F159" s="3" t="s">
        <v>1691</v>
      </c>
      <c r="G159" s="3" t="s">
        <v>359</v>
      </c>
      <c r="H159" s="3" t="s">
        <v>1665</v>
      </c>
      <c r="I159" s="26" t="s">
        <v>14</v>
      </c>
      <c r="J159" s="27">
        <v>23</v>
      </c>
      <c r="K159" s="19">
        <v>2.0699999999999998</v>
      </c>
      <c r="L159" s="3" t="s">
        <v>67</v>
      </c>
      <c r="M159" s="6" t="s">
        <v>4197</v>
      </c>
    </row>
    <row r="160" spans="1:13">
      <c r="A160" s="7">
        <v>155</v>
      </c>
      <c r="B160" s="3" t="s">
        <v>1445</v>
      </c>
      <c r="C160" s="3" t="s">
        <v>1692</v>
      </c>
      <c r="D160" s="3" t="s">
        <v>53</v>
      </c>
      <c r="E160" s="4" t="s">
        <v>1480</v>
      </c>
      <c r="F160" s="3" t="s">
        <v>1693</v>
      </c>
      <c r="G160" s="3" t="s">
        <v>45</v>
      </c>
      <c r="H160" s="3" t="s">
        <v>1665</v>
      </c>
      <c r="I160" s="26" t="s">
        <v>27</v>
      </c>
      <c r="J160" s="27">
        <v>135</v>
      </c>
      <c r="K160" s="19">
        <v>2.67</v>
      </c>
      <c r="L160" s="3" t="s">
        <v>35</v>
      </c>
      <c r="M160" s="6" t="s">
        <v>4196</v>
      </c>
    </row>
    <row r="161" spans="1:13">
      <c r="A161" s="7">
        <v>156</v>
      </c>
      <c r="B161" s="3" t="s">
        <v>1446</v>
      </c>
      <c r="C161" s="3" t="s">
        <v>1694</v>
      </c>
      <c r="D161" s="3" t="s">
        <v>954</v>
      </c>
      <c r="E161" s="4" t="s">
        <v>142</v>
      </c>
      <c r="F161" s="3" t="s">
        <v>1280</v>
      </c>
      <c r="G161" s="3" t="s">
        <v>139</v>
      </c>
      <c r="H161" s="3" t="s">
        <v>1665</v>
      </c>
      <c r="I161" s="26" t="s">
        <v>27</v>
      </c>
      <c r="J161" s="27">
        <v>127</v>
      </c>
      <c r="K161" s="19">
        <v>2.21</v>
      </c>
      <c r="L161" s="3" t="s">
        <v>67</v>
      </c>
      <c r="M161" s="6" t="s">
        <v>4194</v>
      </c>
    </row>
    <row r="162" spans="1:13">
      <c r="A162" s="7">
        <v>157</v>
      </c>
      <c r="B162" s="3" t="s">
        <v>1447</v>
      </c>
      <c r="C162" s="3" t="s">
        <v>975</v>
      </c>
      <c r="D162" s="3" t="s">
        <v>1695</v>
      </c>
      <c r="E162" s="4" t="s">
        <v>142</v>
      </c>
      <c r="F162" s="3" t="s">
        <v>1696</v>
      </c>
      <c r="G162" s="3" t="s">
        <v>40</v>
      </c>
      <c r="H162" s="3" t="s">
        <v>1665</v>
      </c>
      <c r="I162" s="26" t="s">
        <v>26</v>
      </c>
      <c r="J162" s="27">
        <v>115</v>
      </c>
      <c r="K162" s="19">
        <v>2.64</v>
      </c>
      <c r="L162" s="3" t="s">
        <v>35</v>
      </c>
      <c r="M162" s="6" t="s">
        <v>4194</v>
      </c>
    </row>
    <row r="163" spans="1:13">
      <c r="A163" s="7">
        <v>158</v>
      </c>
      <c r="B163" s="3" t="s">
        <v>1448</v>
      </c>
      <c r="C163" s="3" t="s">
        <v>108</v>
      </c>
      <c r="D163" s="3" t="s">
        <v>1697</v>
      </c>
      <c r="E163" s="4" t="s">
        <v>142</v>
      </c>
      <c r="F163" s="3" t="s">
        <v>1579</v>
      </c>
      <c r="G163" s="3" t="s">
        <v>178</v>
      </c>
      <c r="H163" s="3" t="s">
        <v>1665</v>
      </c>
      <c r="I163" s="26" t="s">
        <v>27</v>
      </c>
      <c r="J163" s="27">
        <v>125</v>
      </c>
      <c r="K163" s="19">
        <v>2.2799999999999998</v>
      </c>
      <c r="L163" s="3" t="s">
        <v>67</v>
      </c>
      <c r="M163" s="6" t="s">
        <v>4194</v>
      </c>
    </row>
    <row r="164" spans="1:13">
      <c r="A164" s="7">
        <v>159</v>
      </c>
      <c r="B164" s="3" t="s">
        <v>1449</v>
      </c>
      <c r="C164" s="3" t="s">
        <v>1698</v>
      </c>
      <c r="D164" s="3" t="s">
        <v>1239</v>
      </c>
      <c r="E164" s="4" t="s">
        <v>142</v>
      </c>
      <c r="F164" s="3" t="s">
        <v>1699</v>
      </c>
      <c r="G164" s="3" t="s">
        <v>50</v>
      </c>
      <c r="H164" s="3" t="s">
        <v>1665</v>
      </c>
      <c r="I164" s="26" t="s">
        <v>26</v>
      </c>
      <c r="J164" s="27">
        <v>132</v>
      </c>
      <c r="K164" s="19">
        <v>2.61</v>
      </c>
      <c r="L164" s="3" t="s">
        <v>35</v>
      </c>
      <c r="M164" s="6" t="s">
        <v>4194</v>
      </c>
    </row>
    <row r="165" spans="1:13">
      <c r="A165" s="7">
        <v>160</v>
      </c>
      <c r="B165" s="3" t="s">
        <v>1450</v>
      </c>
      <c r="C165" s="3" t="s">
        <v>1700</v>
      </c>
      <c r="D165" s="3" t="s">
        <v>327</v>
      </c>
      <c r="E165" s="4" t="s">
        <v>142</v>
      </c>
      <c r="F165" s="3" t="s">
        <v>1701</v>
      </c>
      <c r="G165" s="3" t="s">
        <v>50</v>
      </c>
      <c r="H165" s="3" t="s">
        <v>1665</v>
      </c>
      <c r="I165" s="26" t="s">
        <v>26</v>
      </c>
      <c r="J165" s="27">
        <v>135</v>
      </c>
      <c r="K165" s="19">
        <v>2.41</v>
      </c>
      <c r="L165" s="3" t="s">
        <v>67</v>
      </c>
      <c r="M165" s="6" t="s">
        <v>4194</v>
      </c>
    </row>
    <row r="166" spans="1:13">
      <c r="A166" s="7">
        <v>161</v>
      </c>
      <c r="B166" s="3" t="s">
        <v>1451</v>
      </c>
      <c r="C166" s="3" t="s">
        <v>1702</v>
      </c>
      <c r="D166" s="3" t="s">
        <v>113</v>
      </c>
      <c r="E166" s="4" t="s">
        <v>1480</v>
      </c>
      <c r="F166" s="3" t="s">
        <v>1703</v>
      </c>
      <c r="G166" s="3" t="s">
        <v>55</v>
      </c>
      <c r="H166" s="3" t="s">
        <v>1665</v>
      </c>
      <c r="I166" s="26" t="s">
        <v>26</v>
      </c>
      <c r="J166" s="27">
        <v>118</v>
      </c>
      <c r="K166" s="19">
        <v>2.86</v>
      </c>
      <c r="L166" s="3" t="s">
        <v>35</v>
      </c>
      <c r="M166" s="6" t="s">
        <v>4194</v>
      </c>
    </row>
    <row r="167" spans="1:13">
      <c r="A167" s="7">
        <v>162</v>
      </c>
      <c r="B167" s="3" t="s">
        <v>1452</v>
      </c>
      <c r="C167" s="3" t="s">
        <v>1229</v>
      </c>
      <c r="D167" s="3" t="s">
        <v>1230</v>
      </c>
      <c r="E167" s="4" t="s">
        <v>142</v>
      </c>
      <c r="F167" s="3" t="s">
        <v>1491</v>
      </c>
      <c r="G167" s="3" t="s">
        <v>110</v>
      </c>
      <c r="H167" s="3" t="s">
        <v>1665</v>
      </c>
      <c r="I167" s="26" t="s">
        <v>14</v>
      </c>
      <c r="J167" s="27">
        <v>16</v>
      </c>
      <c r="K167" s="19">
        <v>2.16</v>
      </c>
      <c r="L167" s="3" t="s">
        <v>67</v>
      </c>
      <c r="M167" s="6" t="s">
        <v>4197</v>
      </c>
    </row>
    <row r="168" spans="1:13">
      <c r="A168" s="7">
        <v>163</v>
      </c>
      <c r="B168" s="3" t="s">
        <v>1453</v>
      </c>
      <c r="C168" s="3" t="s">
        <v>1278</v>
      </c>
      <c r="D168" s="3" t="s">
        <v>1180</v>
      </c>
      <c r="E168" s="4" t="s">
        <v>142</v>
      </c>
      <c r="F168" s="3" t="s">
        <v>1651</v>
      </c>
      <c r="G168" s="3" t="s">
        <v>359</v>
      </c>
      <c r="H168" s="3" t="s">
        <v>1665</v>
      </c>
      <c r="I168" s="26" t="s">
        <v>26</v>
      </c>
      <c r="J168" s="27">
        <v>125</v>
      </c>
      <c r="K168" s="19">
        <v>2.29</v>
      </c>
      <c r="L168" s="3" t="s">
        <v>67</v>
      </c>
      <c r="M168" s="6" t="s">
        <v>4194</v>
      </c>
    </row>
    <row r="169" spans="1:13">
      <c r="A169" s="7">
        <v>164</v>
      </c>
      <c r="B169" s="3" t="s">
        <v>1454</v>
      </c>
      <c r="C169" s="3" t="s">
        <v>1704</v>
      </c>
      <c r="D169" s="3" t="s">
        <v>333</v>
      </c>
      <c r="E169" s="4" t="s">
        <v>142</v>
      </c>
      <c r="F169" s="3" t="s">
        <v>1499</v>
      </c>
      <c r="G169" s="3" t="s">
        <v>359</v>
      </c>
      <c r="H169" s="3" t="s">
        <v>1665</v>
      </c>
      <c r="I169" s="26" t="s">
        <v>14</v>
      </c>
      <c r="J169" s="27">
        <v>44</v>
      </c>
      <c r="K169" s="19">
        <v>2.38</v>
      </c>
      <c r="L169" s="3" t="s">
        <v>67</v>
      </c>
      <c r="M169" s="6" t="s">
        <v>4197</v>
      </c>
    </row>
    <row r="170" spans="1:13">
      <c r="A170" s="7">
        <v>165</v>
      </c>
      <c r="B170" s="3" t="s">
        <v>1455</v>
      </c>
      <c r="C170" s="3" t="s">
        <v>256</v>
      </c>
      <c r="D170" s="3" t="s">
        <v>1169</v>
      </c>
      <c r="E170" s="4" t="s">
        <v>142</v>
      </c>
      <c r="F170" s="3" t="s">
        <v>1705</v>
      </c>
      <c r="G170" s="3" t="s">
        <v>50</v>
      </c>
      <c r="H170" s="3" t="s">
        <v>1665</v>
      </c>
      <c r="I170" s="26" t="s">
        <v>24</v>
      </c>
      <c r="J170" s="27">
        <v>135</v>
      </c>
      <c r="K170" s="19">
        <v>2.52</v>
      </c>
      <c r="L170" s="3" t="s">
        <v>35</v>
      </c>
      <c r="M170" s="6" t="s">
        <v>4194</v>
      </c>
    </row>
    <row r="171" spans="1:13">
      <c r="A171" s="7">
        <v>166</v>
      </c>
      <c r="B171" s="3" t="s">
        <v>1456</v>
      </c>
      <c r="C171" s="3" t="s">
        <v>1203</v>
      </c>
      <c r="D171" s="3" t="s">
        <v>1168</v>
      </c>
      <c r="E171" s="4" t="s">
        <v>142</v>
      </c>
      <c r="F171" s="3" t="s">
        <v>1706</v>
      </c>
      <c r="G171" s="3" t="s">
        <v>359</v>
      </c>
      <c r="H171" s="3" t="s">
        <v>1665</v>
      </c>
      <c r="I171" s="26" t="s">
        <v>24</v>
      </c>
      <c r="J171" s="27">
        <v>79</v>
      </c>
      <c r="K171" s="19">
        <v>1.86</v>
      </c>
      <c r="L171" s="3" t="s">
        <v>88</v>
      </c>
      <c r="M171" s="6" t="s">
        <v>4194</v>
      </c>
    </row>
    <row r="172" spans="1:13">
      <c r="A172" s="7">
        <v>167</v>
      </c>
      <c r="B172" s="3" t="s">
        <v>1457</v>
      </c>
      <c r="C172" s="3" t="s">
        <v>1487</v>
      </c>
      <c r="D172" s="3" t="s">
        <v>1168</v>
      </c>
      <c r="E172" s="4" t="s">
        <v>142</v>
      </c>
      <c r="F172" s="3" t="s">
        <v>1540</v>
      </c>
      <c r="G172" s="3" t="s">
        <v>126</v>
      </c>
      <c r="H172" s="3" t="s">
        <v>1665</v>
      </c>
      <c r="I172" s="26" t="s">
        <v>26</v>
      </c>
      <c r="J172" s="27">
        <v>124</v>
      </c>
      <c r="K172" s="19">
        <v>2.31</v>
      </c>
      <c r="L172" s="3" t="s">
        <v>67</v>
      </c>
      <c r="M172" s="6" t="s">
        <v>4194</v>
      </c>
    </row>
    <row r="173" spans="1:13">
      <c r="A173" s="7">
        <v>168</v>
      </c>
      <c r="B173" s="3" t="s">
        <v>1458</v>
      </c>
      <c r="C173" s="3" t="s">
        <v>108</v>
      </c>
      <c r="D173" s="3" t="s">
        <v>681</v>
      </c>
      <c r="E173" s="4" t="s">
        <v>142</v>
      </c>
      <c r="F173" s="3" t="s">
        <v>1707</v>
      </c>
      <c r="G173" s="3" t="s">
        <v>50</v>
      </c>
      <c r="H173" s="3" t="s">
        <v>1665</v>
      </c>
      <c r="I173" s="26" t="s">
        <v>26</v>
      </c>
      <c r="J173" s="27">
        <v>104</v>
      </c>
      <c r="K173" s="19">
        <v>2.1</v>
      </c>
      <c r="L173" s="3" t="s">
        <v>67</v>
      </c>
      <c r="M173" s="6" t="s">
        <v>4194</v>
      </c>
    </row>
    <row r="174" spans="1:13">
      <c r="A174" s="7">
        <v>169</v>
      </c>
      <c r="B174" s="3" t="s">
        <v>1459</v>
      </c>
      <c r="C174" s="3" t="s">
        <v>1708</v>
      </c>
      <c r="D174" s="3" t="s">
        <v>681</v>
      </c>
      <c r="E174" s="4" t="s">
        <v>142</v>
      </c>
      <c r="F174" s="3" t="s">
        <v>1709</v>
      </c>
      <c r="G174" s="3" t="s">
        <v>303</v>
      </c>
      <c r="H174" s="3" t="s">
        <v>1665</v>
      </c>
      <c r="I174" s="26" t="s">
        <v>14</v>
      </c>
      <c r="J174" s="27">
        <v>40</v>
      </c>
      <c r="K174" s="19">
        <v>1.81</v>
      </c>
      <c r="L174" s="3" t="s">
        <v>88</v>
      </c>
      <c r="M174" s="6" t="s">
        <v>4197</v>
      </c>
    </row>
    <row r="175" spans="1:13">
      <c r="A175" s="7">
        <v>170</v>
      </c>
      <c r="B175" s="3" t="s">
        <v>1460</v>
      </c>
      <c r="C175" s="3" t="s">
        <v>1710</v>
      </c>
      <c r="D175" s="3" t="s">
        <v>142</v>
      </c>
      <c r="E175" s="4" t="s">
        <v>142</v>
      </c>
      <c r="F175" s="3" t="s">
        <v>1711</v>
      </c>
      <c r="G175" s="3" t="s">
        <v>55</v>
      </c>
      <c r="H175" s="3" t="s">
        <v>1665</v>
      </c>
      <c r="I175" s="26" t="s">
        <v>26</v>
      </c>
      <c r="J175" s="27">
        <v>135</v>
      </c>
      <c r="K175" s="19">
        <v>2.87</v>
      </c>
      <c r="L175" s="3" t="s">
        <v>35</v>
      </c>
      <c r="M175" s="6" t="s">
        <v>4196</v>
      </c>
    </row>
    <row r="176" spans="1:13">
      <c r="A176" s="7">
        <v>171</v>
      </c>
      <c r="B176" s="3" t="s">
        <v>1461</v>
      </c>
      <c r="C176" s="3" t="s">
        <v>1585</v>
      </c>
      <c r="D176" s="3" t="s">
        <v>1210</v>
      </c>
      <c r="E176" s="4" t="s">
        <v>142</v>
      </c>
      <c r="F176" s="3" t="s">
        <v>903</v>
      </c>
      <c r="G176" s="3" t="s">
        <v>21</v>
      </c>
      <c r="H176" s="3" t="s">
        <v>1665</v>
      </c>
      <c r="I176" s="26" t="s">
        <v>26</v>
      </c>
      <c r="J176" s="27">
        <v>135</v>
      </c>
      <c r="K176" s="19">
        <v>2.75</v>
      </c>
      <c r="L176" s="3" t="s">
        <v>35</v>
      </c>
      <c r="M176" s="6" t="s">
        <v>4196</v>
      </c>
    </row>
    <row r="177" spans="1:13">
      <c r="A177" s="7">
        <v>172</v>
      </c>
      <c r="B177" s="3" t="s">
        <v>1462</v>
      </c>
      <c r="C177" s="3" t="s">
        <v>1264</v>
      </c>
      <c r="D177" s="3" t="s">
        <v>62</v>
      </c>
      <c r="E177" s="4" t="s">
        <v>142</v>
      </c>
      <c r="F177" s="3" t="s">
        <v>1712</v>
      </c>
      <c r="G177" s="3" t="s">
        <v>50</v>
      </c>
      <c r="H177" s="3" t="s">
        <v>1665</v>
      </c>
      <c r="I177" s="26" t="s">
        <v>26</v>
      </c>
      <c r="J177" s="27">
        <v>108</v>
      </c>
      <c r="K177" s="19">
        <v>2.11</v>
      </c>
      <c r="L177" s="3" t="s">
        <v>67</v>
      </c>
      <c r="M177" s="6" t="s">
        <v>4194</v>
      </c>
    </row>
    <row r="178" spans="1:13">
      <c r="A178" s="7">
        <v>173</v>
      </c>
      <c r="B178" s="3" t="s">
        <v>1463</v>
      </c>
      <c r="C178" s="3" t="s">
        <v>1713</v>
      </c>
      <c r="D178" s="3" t="s">
        <v>274</v>
      </c>
      <c r="E178" s="4" t="s">
        <v>1480</v>
      </c>
      <c r="F178" s="3" t="s">
        <v>1714</v>
      </c>
      <c r="G178" s="3" t="s">
        <v>299</v>
      </c>
      <c r="H178" s="3" t="s">
        <v>1665</v>
      </c>
      <c r="I178" s="24" t="s">
        <v>27</v>
      </c>
      <c r="J178" s="27">
        <v>135</v>
      </c>
      <c r="K178" s="19">
        <v>2.91</v>
      </c>
      <c r="L178" s="3" t="s">
        <v>35</v>
      </c>
      <c r="M178" s="6" t="s">
        <v>4196</v>
      </c>
    </row>
  </sheetData>
  <autoFilter ref="A5:P178"/>
  <mergeCells count="13">
    <mergeCell ref="M3:M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03"/>
  <sheetViews>
    <sheetView topLeftCell="A381" workbookViewId="0">
      <selection activeCell="M3" sqref="M1:M1048576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54" customWidth="1"/>
    <col min="10" max="11" width="9.140625" style="1" customWidth="1"/>
    <col min="12" max="12" width="11.85546875" style="2" customWidth="1"/>
    <col min="13" max="13" width="19.140625" customWidth="1"/>
  </cols>
  <sheetData>
    <row r="1" spans="1:14" ht="23.25" customHeight="1">
      <c r="A1" s="86" t="s">
        <v>4158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91" t="s">
        <v>10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92"/>
      <c r="J4" s="85"/>
      <c r="K4" s="85"/>
      <c r="L4" s="85"/>
      <c r="M4" s="90"/>
    </row>
    <row r="5" spans="1:14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/>
      <c r="H5" s="4" t="s">
        <v>14</v>
      </c>
      <c r="I5" s="55" t="s">
        <v>15</v>
      </c>
      <c r="J5" s="4" t="s">
        <v>14</v>
      </c>
      <c r="K5" s="4" t="s">
        <v>14</v>
      </c>
      <c r="L5" s="4" t="s">
        <v>14</v>
      </c>
      <c r="M5" s="6">
        <v>139</v>
      </c>
      <c r="N5">
        <v>2.5</v>
      </c>
    </row>
    <row r="6" spans="1:14">
      <c r="A6" s="7">
        <v>1</v>
      </c>
      <c r="B6" s="4" t="s">
        <v>3587</v>
      </c>
      <c r="C6" s="3" t="s">
        <v>104</v>
      </c>
      <c r="D6" s="3" t="s">
        <v>1065</v>
      </c>
      <c r="E6" s="4" t="s">
        <v>1480</v>
      </c>
      <c r="F6" s="3" t="s">
        <v>1735</v>
      </c>
      <c r="G6" s="3" t="s">
        <v>126</v>
      </c>
      <c r="H6" s="3" t="s">
        <v>3588</v>
      </c>
      <c r="I6" s="55" t="s">
        <v>26</v>
      </c>
      <c r="J6" s="3">
        <v>139</v>
      </c>
      <c r="K6" s="19">
        <v>3.36</v>
      </c>
      <c r="L6" s="4" t="s">
        <v>28</v>
      </c>
      <c r="M6" s="62" t="s">
        <v>4196</v>
      </c>
    </row>
    <row r="7" spans="1:14">
      <c r="A7" s="7">
        <v>2</v>
      </c>
      <c r="B7" s="4" t="s">
        <v>3589</v>
      </c>
      <c r="C7" s="3" t="s">
        <v>3590</v>
      </c>
      <c r="D7" s="3" t="s">
        <v>3591</v>
      </c>
      <c r="E7" s="4" t="s">
        <v>1480</v>
      </c>
      <c r="F7" s="3" t="s">
        <v>641</v>
      </c>
      <c r="G7" s="3" t="s">
        <v>1752</v>
      </c>
      <c r="H7" s="3" t="s">
        <v>3588</v>
      </c>
      <c r="I7" s="55" t="s">
        <v>25</v>
      </c>
      <c r="J7" s="3">
        <v>134</v>
      </c>
      <c r="K7" s="19">
        <v>2.09</v>
      </c>
      <c r="L7" s="4" t="s">
        <v>67</v>
      </c>
      <c r="M7" s="62" t="s">
        <v>4194</v>
      </c>
    </row>
    <row r="8" spans="1:14">
      <c r="A8" s="7">
        <v>3</v>
      </c>
      <c r="B8" s="4" t="s">
        <v>3592</v>
      </c>
      <c r="C8" s="3" t="s">
        <v>3593</v>
      </c>
      <c r="D8" s="3" t="s">
        <v>970</v>
      </c>
      <c r="E8" s="4" t="s">
        <v>142</v>
      </c>
      <c r="F8" s="3" t="s">
        <v>2918</v>
      </c>
      <c r="G8" s="3" t="s">
        <v>55</v>
      </c>
      <c r="H8" s="3" t="s">
        <v>3588</v>
      </c>
      <c r="I8" s="55" t="s">
        <v>26</v>
      </c>
      <c r="J8" s="3">
        <v>139</v>
      </c>
      <c r="K8" s="19">
        <v>3.49</v>
      </c>
      <c r="L8" s="4" t="s">
        <v>28</v>
      </c>
      <c r="M8" s="62" t="s">
        <v>4196</v>
      </c>
    </row>
    <row r="9" spans="1:14">
      <c r="A9" s="7">
        <v>4</v>
      </c>
      <c r="B9" s="4" t="s">
        <v>3594</v>
      </c>
      <c r="C9" s="3" t="s">
        <v>3595</v>
      </c>
      <c r="D9" s="3" t="s">
        <v>62</v>
      </c>
      <c r="E9" s="4" t="s">
        <v>142</v>
      </c>
      <c r="F9" s="3" t="s">
        <v>2775</v>
      </c>
      <c r="G9" s="3" t="s">
        <v>131</v>
      </c>
      <c r="H9" s="3" t="s">
        <v>3588</v>
      </c>
      <c r="I9" s="23" t="s">
        <v>14</v>
      </c>
      <c r="J9" s="3">
        <v>48</v>
      </c>
      <c r="K9" s="19">
        <v>1.88</v>
      </c>
      <c r="L9" s="4" t="s">
        <v>88</v>
      </c>
      <c r="M9" s="62" t="s">
        <v>4197</v>
      </c>
    </row>
    <row r="10" spans="1:14">
      <c r="A10" s="7">
        <v>5</v>
      </c>
      <c r="B10" s="4" t="s">
        <v>3596</v>
      </c>
      <c r="C10" s="3" t="s">
        <v>3597</v>
      </c>
      <c r="D10" s="3" t="s">
        <v>954</v>
      </c>
      <c r="E10" s="4" t="s">
        <v>142</v>
      </c>
      <c r="F10" s="3" t="s">
        <v>1491</v>
      </c>
      <c r="G10" s="3" t="s">
        <v>55</v>
      </c>
      <c r="H10" s="3" t="s">
        <v>3588</v>
      </c>
      <c r="I10" s="55" t="s">
        <v>27</v>
      </c>
      <c r="J10" s="3">
        <v>108</v>
      </c>
      <c r="K10" s="19">
        <v>1.95</v>
      </c>
      <c r="L10" s="4" t="s">
        <v>88</v>
      </c>
      <c r="M10" s="62" t="s">
        <v>4194</v>
      </c>
    </row>
    <row r="11" spans="1:14">
      <c r="A11" s="7">
        <v>6</v>
      </c>
      <c r="B11" s="4" t="s">
        <v>3598</v>
      </c>
      <c r="C11" s="3" t="s">
        <v>1775</v>
      </c>
      <c r="D11" s="3" t="s">
        <v>218</v>
      </c>
      <c r="E11" s="4" t="s">
        <v>142</v>
      </c>
      <c r="F11" s="3" t="s">
        <v>1796</v>
      </c>
      <c r="G11" s="3" t="s">
        <v>50</v>
      </c>
      <c r="H11" s="3" t="s">
        <v>3588</v>
      </c>
      <c r="I11" s="55" t="s">
        <v>24</v>
      </c>
      <c r="J11" s="3">
        <v>128</v>
      </c>
      <c r="K11" s="19">
        <v>2.71</v>
      </c>
      <c r="L11" s="4" t="s">
        <v>35</v>
      </c>
      <c r="M11" s="62" t="s">
        <v>4194</v>
      </c>
    </row>
    <row r="12" spans="1:14">
      <c r="A12" s="7">
        <v>7</v>
      </c>
      <c r="B12" s="4" t="s">
        <v>3599</v>
      </c>
      <c r="C12" s="3" t="s">
        <v>108</v>
      </c>
      <c r="D12" s="3" t="s">
        <v>3600</v>
      </c>
      <c r="E12" s="4" t="s">
        <v>142</v>
      </c>
      <c r="F12" s="3" t="s">
        <v>3601</v>
      </c>
      <c r="G12" s="3" t="s">
        <v>139</v>
      </c>
      <c r="H12" s="3" t="s">
        <v>3588</v>
      </c>
      <c r="I12" s="55" t="s">
        <v>26</v>
      </c>
      <c r="J12" s="3">
        <v>139</v>
      </c>
      <c r="K12" s="19">
        <v>3.24</v>
      </c>
      <c r="L12" s="4" t="s">
        <v>28</v>
      </c>
      <c r="M12" s="62" t="s">
        <v>4196</v>
      </c>
    </row>
    <row r="13" spans="1:14">
      <c r="A13" s="7">
        <v>8</v>
      </c>
      <c r="B13" s="4" t="s">
        <v>3602</v>
      </c>
      <c r="C13" s="3" t="s">
        <v>814</v>
      </c>
      <c r="D13" s="3" t="s">
        <v>1230</v>
      </c>
      <c r="E13" s="4" t="s">
        <v>142</v>
      </c>
      <c r="F13" s="3" t="s">
        <v>3603</v>
      </c>
      <c r="G13" s="3" t="s">
        <v>21</v>
      </c>
      <c r="H13" s="3" t="s">
        <v>3588</v>
      </c>
      <c r="I13" s="55" t="s">
        <v>25</v>
      </c>
      <c r="J13" s="3">
        <v>113</v>
      </c>
      <c r="K13" s="19">
        <v>2.02</v>
      </c>
      <c r="L13" s="4" t="s">
        <v>67</v>
      </c>
      <c r="M13" s="62" t="s">
        <v>4194</v>
      </c>
    </row>
    <row r="14" spans="1:14">
      <c r="A14" s="7">
        <v>9</v>
      </c>
      <c r="B14" s="4" t="s">
        <v>3604</v>
      </c>
      <c r="C14" s="3" t="s">
        <v>814</v>
      </c>
      <c r="D14" s="3" t="s">
        <v>3087</v>
      </c>
      <c r="E14" s="4" t="s">
        <v>142</v>
      </c>
      <c r="F14" s="3" t="s">
        <v>1964</v>
      </c>
      <c r="G14" s="3" t="s">
        <v>50</v>
      </c>
      <c r="H14" s="3" t="s">
        <v>3588</v>
      </c>
      <c r="I14" s="55" t="s">
        <v>24</v>
      </c>
      <c r="J14" s="3">
        <v>99</v>
      </c>
      <c r="K14" s="19">
        <v>2.2400000000000002</v>
      </c>
      <c r="L14" s="4" t="s">
        <v>67</v>
      </c>
      <c r="M14" s="62" t="s">
        <v>4194</v>
      </c>
    </row>
    <row r="15" spans="1:14">
      <c r="A15" s="7">
        <v>10</v>
      </c>
      <c r="B15" s="4" t="s">
        <v>3605</v>
      </c>
      <c r="C15" s="3" t="s">
        <v>1192</v>
      </c>
      <c r="D15" s="3" t="s">
        <v>1169</v>
      </c>
      <c r="E15" s="4" t="s">
        <v>142</v>
      </c>
      <c r="F15" s="3" t="s">
        <v>1701</v>
      </c>
      <c r="G15" s="3" t="s">
        <v>50</v>
      </c>
      <c r="H15" s="3" t="s">
        <v>3588</v>
      </c>
      <c r="I15" s="55" t="s">
        <v>24</v>
      </c>
      <c r="J15" s="3">
        <v>130</v>
      </c>
      <c r="K15" s="19">
        <v>2.62</v>
      </c>
      <c r="L15" s="4" t="s">
        <v>35</v>
      </c>
      <c r="M15" s="62" t="s">
        <v>4194</v>
      </c>
    </row>
    <row r="16" spans="1:14">
      <c r="A16" s="7">
        <v>11</v>
      </c>
      <c r="B16" s="4" t="s">
        <v>3606</v>
      </c>
      <c r="C16" s="3" t="s">
        <v>2778</v>
      </c>
      <c r="D16" s="3" t="s">
        <v>681</v>
      </c>
      <c r="E16" s="4" t="s">
        <v>142</v>
      </c>
      <c r="F16" s="3" t="s">
        <v>188</v>
      </c>
      <c r="G16" s="3" t="s">
        <v>50</v>
      </c>
      <c r="H16" s="3" t="s">
        <v>3588</v>
      </c>
      <c r="I16" s="55" t="s">
        <v>25</v>
      </c>
      <c r="J16" s="3">
        <v>139</v>
      </c>
      <c r="K16" s="19">
        <v>2.99</v>
      </c>
      <c r="L16" s="4" t="s">
        <v>35</v>
      </c>
      <c r="M16" s="62" t="s">
        <v>4196</v>
      </c>
    </row>
    <row r="17" spans="1:13">
      <c r="A17" s="7">
        <v>12</v>
      </c>
      <c r="B17" s="4" t="s">
        <v>3607</v>
      </c>
      <c r="C17" s="3" t="s">
        <v>2380</v>
      </c>
      <c r="D17" s="3" t="s">
        <v>429</v>
      </c>
      <c r="E17" s="4" t="s">
        <v>142</v>
      </c>
      <c r="F17" s="3" t="s">
        <v>1944</v>
      </c>
      <c r="G17" s="3" t="s">
        <v>178</v>
      </c>
      <c r="H17" s="3" t="s">
        <v>3588</v>
      </c>
      <c r="I17" s="55" t="s">
        <v>25</v>
      </c>
      <c r="J17" s="3">
        <v>112</v>
      </c>
      <c r="K17" s="19">
        <v>1.71</v>
      </c>
      <c r="L17" s="4" t="s">
        <v>88</v>
      </c>
      <c r="M17" s="62" t="s">
        <v>4194</v>
      </c>
    </row>
    <row r="18" spans="1:13">
      <c r="A18" s="7">
        <v>13</v>
      </c>
      <c r="B18" s="4" t="s">
        <v>3608</v>
      </c>
      <c r="C18" s="3" t="s">
        <v>3609</v>
      </c>
      <c r="D18" s="3" t="s">
        <v>1833</v>
      </c>
      <c r="E18" s="4" t="s">
        <v>142</v>
      </c>
      <c r="F18" s="3" t="s">
        <v>3151</v>
      </c>
      <c r="G18" s="3" t="s">
        <v>193</v>
      </c>
      <c r="H18" s="3" t="s">
        <v>3588</v>
      </c>
      <c r="I18" s="23" t="s">
        <v>14</v>
      </c>
      <c r="J18" s="3">
        <v>27</v>
      </c>
      <c r="K18" s="19">
        <v>2.2400000000000002</v>
      </c>
      <c r="L18" s="4" t="s">
        <v>67</v>
      </c>
      <c r="M18" s="62" t="s">
        <v>4197</v>
      </c>
    </row>
    <row r="19" spans="1:13">
      <c r="A19" s="7">
        <v>14</v>
      </c>
      <c r="B19" s="4" t="s">
        <v>3610</v>
      </c>
      <c r="C19" s="3" t="s">
        <v>3611</v>
      </c>
      <c r="D19" s="3" t="s">
        <v>1904</v>
      </c>
      <c r="E19" s="4" t="s">
        <v>142</v>
      </c>
      <c r="F19" s="3" t="s">
        <v>3612</v>
      </c>
      <c r="G19" s="3" t="s">
        <v>785</v>
      </c>
      <c r="H19" s="3" t="s">
        <v>3588</v>
      </c>
      <c r="I19" s="55" t="s">
        <v>25</v>
      </c>
      <c r="J19" s="3">
        <v>139</v>
      </c>
      <c r="K19" s="19">
        <v>2.93</v>
      </c>
      <c r="L19" s="4" t="s">
        <v>35</v>
      </c>
      <c r="M19" s="62" t="s">
        <v>4196</v>
      </c>
    </row>
    <row r="20" spans="1:13">
      <c r="A20" s="7">
        <v>15</v>
      </c>
      <c r="B20" s="4" t="s">
        <v>3613</v>
      </c>
      <c r="C20" s="3" t="s">
        <v>1197</v>
      </c>
      <c r="D20" s="3" t="s">
        <v>113</v>
      </c>
      <c r="E20" s="4" t="s">
        <v>142</v>
      </c>
      <c r="F20" s="3" t="s">
        <v>1731</v>
      </c>
      <c r="G20" s="3" t="s">
        <v>55</v>
      </c>
      <c r="H20" s="3" t="s">
        <v>3588</v>
      </c>
      <c r="I20" s="55" t="s">
        <v>27</v>
      </c>
      <c r="J20" s="3">
        <v>131</v>
      </c>
      <c r="K20" s="19">
        <v>2.31</v>
      </c>
      <c r="L20" s="4" t="s">
        <v>67</v>
      </c>
      <c r="M20" s="62" t="s">
        <v>4194</v>
      </c>
    </row>
    <row r="21" spans="1:13">
      <c r="A21" s="7">
        <v>16</v>
      </c>
      <c r="B21" s="4" t="s">
        <v>3614</v>
      </c>
      <c r="C21" s="3" t="s">
        <v>536</v>
      </c>
      <c r="D21" s="3" t="s">
        <v>113</v>
      </c>
      <c r="E21" s="4" t="s">
        <v>142</v>
      </c>
      <c r="F21" s="3" t="s">
        <v>2377</v>
      </c>
      <c r="G21" s="3" t="s">
        <v>55</v>
      </c>
      <c r="H21" s="3" t="s">
        <v>3588</v>
      </c>
      <c r="I21" s="23" t="s">
        <v>14</v>
      </c>
      <c r="J21" s="3">
        <v>29</v>
      </c>
      <c r="K21" s="19">
        <v>1.9</v>
      </c>
      <c r="L21" s="4" t="s">
        <v>88</v>
      </c>
      <c r="M21" s="62" t="s">
        <v>4197</v>
      </c>
    </row>
    <row r="22" spans="1:13">
      <c r="A22" s="7">
        <v>17</v>
      </c>
      <c r="B22" s="4" t="s">
        <v>3615</v>
      </c>
      <c r="C22" s="3" t="s">
        <v>1191</v>
      </c>
      <c r="D22" s="3" t="s">
        <v>1247</v>
      </c>
      <c r="E22" s="4" t="s">
        <v>142</v>
      </c>
      <c r="F22" s="3" t="s">
        <v>1641</v>
      </c>
      <c r="G22" s="3" t="s">
        <v>55</v>
      </c>
      <c r="H22" s="3" t="s">
        <v>3588</v>
      </c>
      <c r="I22" s="55" t="s">
        <v>26</v>
      </c>
      <c r="J22" s="3">
        <v>130</v>
      </c>
      <c r="K22" s="19">
        <v>2.86</v>
      </c>
      <c r="L22" s="4" t="s">
        <v>35</v>
      </c>
      <c r="M22" s="62" t="s">
        <v>4194</v>
      </c>
    </row>
    <row r="23" spans="1:13">
      <c r="A23" s="7">
        <v>18</v>
      </c>
      <c r="B23" s="4" t="s">
        <v>3616</v>
      </c>
      <c r="C23" s="3" t="s">
        <v>108</v>
      </c>
      <c r="D23" s="3" t="s">
        <v>58</v>
      </c>
      <c r="E23" s="4" t="s">
        <v>142</v>
      </c>
      <c r="F23" s="3" t="s">
        <v>2690</v>
      </c>
      <c r="G23" s="3" t="s">
        <v>65</v>
      </c>
      <c r="H23" s="3" t="s">
        <v>3588</v>
      </c>
      <c r="I23" s="55" t="s">
        <v>26</v>
      </c>
      <c r="J23" s="3">
        <v>139</v>
      </c>
      <c r="K23" s="19">
        <v>3.36</v>
      </c>
      <c r="L23" s="4" t="s">
        <v>28</v>
      </c>
      <c r="M23" s="62" t="s">
        <v>4196</v>
      </c>
    </row>
    <row r="24" spans="1:13">
      <c r="A24" s="7">
        <v>19</v>
      </c>
      <c r="B24" s="4" t="s">
        <v>3617</v>
      </c>
      <c r="C24" s="3" t="s">
        <v>1264</v>
      </c>
      <c r="D24" s="3" t="s">
        <v>537</v>
      </c>
      <c r="E24" s="4" t="s">
        <v>142</v>
      </c>
      <c r="F24" s="3" t="s">
        <v>1523</v>
      </c>
      <c r="G24" s="3" t="s">
        <v>359</v>
      </c>
      <c r="H24" s="3" t="s">
        <v>3588</v>
      </c>
      <c r="I24" s="55" t="s">
        <v>25</v>
      </c>
      <c r="J24" s="3">
        <v>106</v>
      </c>
      <c r="K24" s="19">
        <v>1.8</v>
      </c>
      <c r="L24" s="4" t="s">
        <v>88</v>
      </c>
      <c r="M24" s="62" t="s">
        <v>4194</v>
      </c>
    </row>
    <row r="25" spans="1:13">
      <c r="A25" s="7">
        <v>20</v>
      </c>
      <c r="B25" s="4" t="s">
        <v>3618</v>
      </c>
      <c r="C25" s="3" t="s">
        <v>57</v>
      </c>
      <c r="D25" s="3" t="s">
        <v>425</v>
      </c>
      <c r="E25" s="4" t="s">
        <v>1480</v>
      </c>
      <c r="F25" s="3" t="s">
        <v>1520</v>
      </c>
      <c r="G25" s="3" t="s">
        <v>131</v>
      </c>
      <c r="H25" s="3" t="s">
        <v>3588</v>
      </c>
      <c r="I25" s="55" t="s">
        <v>26</v>
      </c>
      <c r="J25" s="3">
        <v>133</v>
      </c>
      <c r="K25" s="19">
        <v>2.36</v>
      </c>
      <c r="L25" s="4" t="s">
        <v>67</v>
      </c>
      <c r="M25" s="62" t="s">
        <v>4194</v>
      </c>
    </row>
    <row r="26" spans="1:13">
      <c r="A26" s="7">
        <v>21</v>
      </c>
      <c r="B26" s="4" t="s">
        <v>3619</v>
      </c>
      <c r="C26" s="3" t="s">
        <v>1215</v>
      </c>
      <c r="D26" s="3" t="s">
        <v>257</v>
      </c>
      <c r="E26" s="4" t="s">
        <v>142</v>
      </c>
      <c r="F26" s="3" t="s">
        <v>1942</v>
      </c>
      <c r="G26" s="3" t="s">
        <v>21</v>
      </c>
      <c r="H26" s="3" t="s">
        <v>3588</v>
      </c>
      <c r="I26" s="55" t="s">
        <v>24</v>
      </c>
      <c r="J26" s="3">
        <v>133</v>
      </c>
      <c r="K26" s="19">
        <v>2.15</v>
      </c>
      <c r="L26" s="4" t="s">
        <v>67</v>
      </c>
      <c r="M26" s="62" t="s">
        <v>4194</v>
      </c>
    </row>
    <row r="27" spans="1:13">
      <c r="A27" s="7">
        <v>22</v>
      </c>
      <c r="B27" s="4" t="s">
        <v>3620</v>
      </c>
      <c r="C27" s="3" t="s">
        <v>108</v>
      </c>
      <c r="D27" s="3" t="s">
        <v>156</v>
      </c>
      <c r="E27" s="4" t="s">
        <v>142</v>
      </c>
      <c r="F27" s="3" t="s">
        <v>1584</v>
      </c>
      <c r="G27" s="3" t="s">
        <v>178</v>
      </c>
      <c r="H27" s="3" t="s">
        <v>3588</v>
      </c>
      <c r="I27" s="55" t="s">
        <v>25</v>
      </c>
      <c r="J27" s="3">
        <v>129</v>
      </c>
      <c r="K27" s="19">
        <v>2.16</v>
      </c>
      <c r="L27" s="4" t="s">
        <v>67</v>
      </c>
      <c r="M27" s="62" t="s">
        <v>4194</v>
      </c>
    </row>
    <row r="28" spans="1:13">
      <c r="A28" s="7">
        <v>23</v>
      </c>
      <c r="B28" s="4" t="s">
        <v>3621</v>
      </c>
      <c r="C28" s="3" t="s">
        <v>3622</v>
      </c>
      <c r="D28" s="3" t="s">
        <v>129</v>
      </c>
      <c r="E28" s="4" t="s">
        <v>1480</v>
      </c>
      <c r="F28" s="3" t="s">
        <v>456</v>
      </c>
      <c r="G28" s="3" t="s">
        <v>50</v>
      </c>
      <c r="H28" s="3" t="s">
        <v>3588</v>
      </c>
      <c r="I28" s="55" t="s">
        <v>26</v>
      </c>
      <c r="J28" s="3">
        <v>136</v>
      </c>
      <c r="K28" s="19">
        <v>2.86</v>
      </c>
      <c r="L28" s="4" t="s">
        <v>35</v>
      </c>
      <c r="M28" s="62" t="s">
        <v>4196</v>
      </c>
    </row>
    <row r="29" spans="1:13">
      <c r="A29" s="7">
        <v>24</v>
      </c>
      <c r="B29" s="4" t="s">
        <v>3623</v>
      </c>
      <c r="C29" s="3" t="s">
        <v>104</v>
      </c>
      <c r="D29" s="3" t="s">
        <v>3624</v>
      </c>
      <c r="E29" s="4" t="s">
        <v>1480</v>
      </c>
      <c r="F29" s="3" t="s">
        <v>1625</v>
      </c>
      <c r="G29" s="3" t="s">
        <v>193</v>
      </c>
      <c r="H29" s="3" t="s">
        <v>3588</v>
      </c>
      <c r="I29" s="55" t="s">
        <v>26</v>
      </c>
      <c r="J29" s="3">
        <v>139</v>
      </c>
      <c r="K29" s="19">
        <v>3.29</v>
      </c>
      <c r="L29" s="4" t="s">
        <v>28</v>
      </c>
      <c r="M29" s="62" t="s">
        <v>4196</v>
      </c>
    </row>
    <row r="30" spans="1:13">
      <c r="A30" s="7">
        <v>25</v>
      </c>
      <c r="B30" s="4" t="s">
        <v>3625</v>
      </c>
      <c r="C30" s="3" t="s">
        <v>1264</v>
      </c>
      <c r="D30" s="3" t="s">
        <v>1213</v>
      </c>
      <c r="E30" s="4" t="s">
        <v>142</v>
      </c>
      <c r="F30" s="3" t="s">
        <v>2497</v>
      </c>
      <c r="G30" s="3" t="s">
        <v>97</v>
      </c>
      <c r="H30" s="3" t="s">
        <v>3588</v>
      </c>
      <c r="I30" s="55" t="s">
        <v>26</v>
      </c>
      <c r="J30" s="3">
        <v>135</v>
      </c>
      <c r="K30" s="19">
        <v>2.4700000000000002</v>
      </c>
      <c r="L30" s="4" t="s">
        <v>67</v>
      </c>
      <c r="M30" s="62" t="s">
        <v>4194</v>
      </c>
    </row>
    <row r="31" spans="1:13">
      <c r="A31" s="7">
        <v>26</v>
      </c>
      <c r="B31" s="4" t="s">
        <v>3626</v>
      </c>
      <c r="C31" s="3" t="s">
        <v>2804</v>
      </c>
      <c r="D31" s="3" t="s">
        <v>1217</v>
      </c>
      <c r="E31" s="4" t="s">
        <v>142</v>
      </c>
      <c r="F31" s="3" t="s">
        <v>1714</v>
      </c>
      <c r="G31" s="3" t="s">
        <v>308</v>
      </c>
      <c r="H31" s="3" t="s">
        <v>3588</v>
      </c>
      <c r="I31" s="55" t="s">
        <v>24</v>
      </c>
      <c r="J31" s="3">
        <v>131</v>
      </c>
      <c r="K31" s="19">
        <v>2.7</v>
      </c>
      <c r="L31" s="4" t="s">
        <v>35</v>
      </c>
      <c r="M31" s="62" t="s">
        <v>4196</v>
      </c>
    </row>
    <row r="32" spans="1:13">
      <c r="A32" s="7">
        <v>27</v>
      </c>
      <c r="B32" s="4" t="s">
        <v>3627</v>
      </c>
      <c r="C32" s="3" t="s">
        <v>1272</v>
      </c>
      <c r="D32" s="3" t="s">
        <v>2433</v>
      </c>
      <c r="E32" s="4" t="s">
        <v>1480</v>
      </c>
      <c r="F32" s="3" t="s">
        <v>1900</v>
      </c>
      <c r="G32" s="3" t="s">
        <v>55</v>
      </c>
      <c r="H32" s="3" t="s">
        <v>3588</v>
      </c>
      <c r="I32" s="55" t="s">
        <v>27</v>
      </c>
      <c r="J32" s="3">
        <v>137</v>
      </c>
      <c r="K32" s="19">
        <v>2.4700000000000002</v>
      </c>
      <c r="L32" s="4" t="s">
        <v>67</v>
      </c>
      <c r="M32" s="62" t="s">
        <v>4194</v>
      </c>
    </row>
    <row r="33" spans="1:13">
      <c r="A33" s="7">
        <v>28</v>
      </c>
      <c r="B33" s="4" t="s">
        <v>3628</v>
      </c>
      <c r="C33" s="3" t="s">
        <v>1829</v>
      </c>
      <c r="D33" s="3" t="s">
        <v>200</v>
      </c>
      <c r="E33" s="4" t="s">
        <v>142</v>
      </c>
      <c r="F33" s="3" t="s">
        <v>3355</v>
      </c>
      <c r="G33" s="3" t="s">
        <v>55</v>
      </c>
      <c r="H33" s="3" t="s">
        <v>3588</v>
      </c>
      <c r="I33" s="55" t="s">
        <v>26</v>
      </c>
      <c r="J33" s="3">
        <v>139</v>
      </c>
      <c r="K33" s="19">
        <v>3.22</v>
      </c>
      <c r="L33" s="4" t="s">
        <v>28</v>
      </c>
      <c r="M33" s="62" t="s">
        <v>4196</v>
      </c>
    </row>
    <row r="34" spans="1:13">
      <c r="A34" s="7">
        <v>29</v>
      </c>
      <c r="B34" s="4" t="s">
        <v>3629</v>
      </c>
      <c r="C34" s="3" t="s">
        <v>969</v>
      </c>
      <c r="D34" s="3" t="s">
        <v>1619</v>
      </c>
      <c r="E34" s="4" t="s">
        <v>142</v>
      </c>
      <c r="F34" s="3" t="s">
        <v>3630</v>
      </c>
      <c r="G34" s="3" t="s">
        <v>139</v>
      </c>
      <c r="H34" s="3" t="s">
        <v>3588</v>
      </c>
      <c r="I34" s="55" t="s">
        <v>1290</v>
      </c>
      <c r="J34" s="3">
        <v>119</v>
      </c>
      <c r="K34" s="19">
        <v>2.0699999999999998</v>
      </c>
      <c r="L34" s="4" t="s">
        <v>67</v>
      </c>
      <c r="M34" s="62" t="s">
        <v>4194</v>
      </c>
    </row>
    <row r="35" spans="1:13">
      <c r="A35" s="7">
        <v>30</v>
      </c>
      <c r="B35" s="4" t="s">
        <v>3631</v>
      </c>
      <c r="C35" s="3" t="s">
        <v>1264</v>
      </c>
      <c r="D35" s="3" t="s">
        <v>537</v>
      </c>
      <c r="E35" s="4" t="s">
        <v>142</v>
      </c>
      <c r="F35" s="3" t="s">
        <v>1562</v>
      </c>
      <c r="G35" s="3" t="s">
        <v>595</v>
      </c>
      <c r="H35" s="3" t="s">
        <v>3588</v>
      </c>
      <c r="I35" s="55" t="s">
        <v>25</v>
      </c>
      <c r="J35" s="3">
        <v>101</v>
      </c>
      <c r="K35" s="19">
        <v>1.93</v>
      </c>
      <c r="L35" s="4" t="s">
        <v>88</v>
      </c>
      <c r="M35" s="62" t="s">
        <v>4194</v>
      </c>
    </row>
    <row r="36" spans="1:13">
      <c r="A36" s="7">
        <v>31</v>
      </c>
      <c r="B36" s="4" t="s">
        <v>3632</v>
      </c>
      <c r="C36" s="3" t="s">
        <v>108</v>
      </c>
      <c r="D36" s="3" t="s">
        <v>925</v>
      </c>
      <c r="E36" s="4" t="s">
        <v>142</v>
      </c>
      <c r="F36" s="3" t="s">
        <v>1721</v>
      </c>
      <c r="G36" s="3" t="s">
        <v>359</v>
      </c>
      <c r="H36" s="3" t="s">
        <v>3588</v>
      </c>
      <c r="I36" s="55" t="s">
        <v>26</v>
      </c>
      <c r="J36" s="3">
        <v>136</v>
      </c>
      <c r="K36" s="19">
        <v>2.52</v>
      </c>
      <c r="L36" s="4" t="s">
        <v>35</v>
      </c>
      <c r="M36" s="62" t="s">
        <v>4196</v>
      </c>
    </row>
    <row r="37" spans="1:13">
      <c r="A37" s="7">
        <v>32</v>
      </c>
      <c r="B37" s="4" t="s">
        <v>3633</v>
      </c>
      <c r="C37" s="3" t="s">
        <v>597</v>
      </c>
      <c r="D37" s="3" t="s">
        <v>531</v>
      </c>
      <c r="E37" s="4" t="s">
        <v>142</v>
      </c>
      <c r="F37" s="3" t="s">
        <v>1609</v>
      </c>
      <c r="G37" s="3" t="s">
        <v>359</v>
      </c>
      <c r="H37" s="3" t="s">
        <v>3588</v>
      </c>
      <c r="I37" s="55" t="s">
        <v>25</v>
      </c>
      <c r="J37" s="3">
        <v>136</v>
      </c>
      <c r="K37" s="19">
        <v>2.59</v>
      </c>
      <c r="L37" s="4" t="s">
        <v>35</v>
      </c>
      <c r="M37" s="62" t="s">
        <v>4196</v>
      </c>
    </row>
    <row r="38" spans="1:13">
      <c r="A38" s="7">
        <v>33</v>
      </c>
      <c r="B38" s="4" t="s">
        <v>3634</v>
      </c>
      <c r="C38" s="3" t="s">
        <v>3635</v>
      </c>
      <c r="D38" s="3" t="s">
        <v>1214</v>
      </c>
      <c r="E38" s="4" t="s">
        <v>142</v>
      </c>
      <c r="F38" s="3" t="s">
        <v>1528</v>
      </c>
      <c r="G38" s="3" t="s">
        <v>359</v>
      </c>
      <c r="H38" s="3" t="s">
        <v>3588</v>
      </c>
      <c r="I38" s="55" t="s">
        <v>27</v>
      </c>
      <c r="J38" s="3">
        <v>110</v>
      </c>
      <c r="K38" s="19">
        <v>2.0299999999999998</v>
      </c>
      <c r="L38" s="4" t="s">
        <v>67</v>
      </c>
      <c r="M38" s="62" t="s">
        <v>4194</v>
      </c>
    </row>
    <row r="39" spans="1:13">
      <c r="A39" s="7">
        <v>34</v>
      </c>
      <c r="B39" s="4" t="s">
        <v>3636</v>
      </c>
      <c r="C39" s="3" t="s">
        <v>1615</v>
      </c>
      <c r="D39" s="3" t="s">
        <v>978</v>
      </c>
      <c r="E39" s="4" t="s">
        <v>142</v>
      </c>
      <c r="F39" s="3" t="s">
        <v>2623</v>
      </c>
      <c r="G39" s="3" t="s">
        <v>21</v>
      </c>
      <c r="H39" s="3" t="s">
        <v>3588</v>
      </c>
      <c r="I39" s="55" t="s">
        <v>27</v>
      </c>
      <c r="J39" s="3">
        <v>139</v>
      </c>
      <c r="K39" s="19">
        <v>2.98</v>
      </c>
      <c r="L39" s="4" t="s">
        <v>35</v>
      </c>
      <c r="M39" s="62" t="s">
        <v>4196</v>
      </c>
    </row>
    <row r="40" spans="1:13">
      <c r="A40" s="7">
        <v>35</v>
      </c>
      <c r="B40" s="4" t="s">
        <v>3637</v>
      </c>
      <c r="C40" s="3" t="s">
        <v>1541</v>
      </c>
      <c r="D40" s="3" t="s">
        <v>1247</v>
      </c>
      <c r="E40" s="4" t="s">
        <v>142</v>
      </c>
      <c r="F40" s="3" t="s">
        <v>1471</v>
      </c>
      <c r="G40" s="3" t="s">
        <v>785</v>
      </c>
      <c r="H40" s="3" t="s">
        <v>3588</v>
      </c>
      <c r="I40" s="23" t="s">
        <v>14</v>
      </c>
      <c r="J40" s="3">
        <v>44</v>
      </c>
      <c r="K40" s="19">
        <v>1.97</v>
      </c>
      <c r="L40" s="4" t="s">
        <v>88</v>
      </c>
      <c r="M40" s="62" t="s">
        <v>4197</v>
      </c>
    </row>
    <row r="41" spans="1:13">
      <c r="A41" s="7">
        <v>36</v>
      </c>
      <c r="B41" s="4" t="s">
        <v>3638</v>
      </c>
      <c r="C41" s="3" t="s">
        <v>104</v>
      </c>
      <c r="D41" s="3" t="s">
        <v>196</v>
      </c>
      <c r="E41" s="4" t="s">
        <v>1480</v>
      </c>
      <c r="F41" s="3" t="s">
        <v>1696</v>
      </c>
      <c r="G41" s="3" t="s">
        <v>299</v>
      </c>
      <c r="H41" s="3" t="s">
        <v>3588</v>
      </c>
      <c r="I41" s="55" t="s">
        <v>24</v>
      </c>
      <c r="J41" s="3">
        <v>132</v>
      </c>
      <c r="K41" s="19">
        <v>2.88</v>
      </c>
      <c r="L41" s="4" t="s">
        <v>35</v>
      </c>
      <c r="M41" s="62" t="s">
        <v>4196</v>
      </c>
    </row>
    <row r="42" spans="1:13">
      <c r="A42" s="7">
        <v>37</v>
      </c>
      <c r="B42" s="4" t="s">
        <v>3639</v>
      </c>
      <c r="C42" s="3" t="s">
        <v>1894</v>
      </c>
      <c r="D42" s="3" t="s">
        <v>43</v>
      </c>
      <c r="E42" s="4" t="s">
        <v>142</v>
      </c>
      <c r="F42" s="3" t="s">
        <v>1709</v>
      </c>
      <c r="G42" s="3" t="s">
        <v>55</v>
      </c>
      <c r="H42" s="3" t="s">
        <v>3588</v>
      </c>
      <c r="I42" s="55" t="s">
        <v>27</v>
      </c>
      <c r="J42" s="3">
        <v>139</v>
      </c>
      <c r="K42" s="19">
        <v>3.55</v>
      </c>
      <c r="L42" s="4" t="s">
        <v>28</v>
      </c>
      <c r="M42" s="62" t="s">
        <v>4196</v>
      </c>
    </row>
    <row r="43" spans="1:13">
      <c r="A43" s="7">
        <v>38</v>
      </c>
      <c r="B43" s="4" t="s">
        <v>3640</v>
      </c>
      <c r="C43" s="3" t="s">
        <v>3641</v>
      </c>
      <c r="D43" s="3" t="s">
        <v>137</v>
      </c>
      <c r="E43" s="4" t="s">
        <v>142</v>
      </c>
      <c r="F43" s="3" t="s">
        <v>1898</v>
      </c>
      <c r="G43" s="3" t="s">
        <v>65</v>
      </c>
      <c r="H43" s="3" t="s">
        <v>3588</v>
      </c>
      <c r="I43" s="55" t="s">
        <v>24</v>
      </c>
      <c r="J43" s="3">
        <v>127</v>
      </c>
      <c r="K43" s="19">
        <v>2.13</v>
      </c>
      <c r="L43" s="4" t="s">
        <v>67</v>
      </c>
      <c r="M43" s="62" t="s">
        <v>4194</v>
      </c>
    </row>
    <row r="44" spans="1:13">
      <c r="A44" s="7">
        <v>39</v>
      </c>
      <c r="B44" s="4" t="s">
        <v>3642</v>
      </c>
      <c r="C44" s="3" t="s">
        <v>1252</v>
      </c>
      <c r="D44" s="3" t="s">
        <v>48</v>
      </c>
      <c r="E44" s="4" t="s">
        <v>142</v>
      </c>
      <c r="F44" s="3" t="s">
        <v>2941</v>
      </c>
      <c r="G44" s="3" t="s">
        <v>65</v>
      </c>
      <c r="H44" s="3" t="s">
        <v>3588</v>
      </c>
      <c r="I44" s="55" t="s">
        <v>24</v>
      </c>
      <c r="J44" s="3">
        <v>127</v>
      </c>
      <c r="K44" s="19">
        <v>2.46</v>
      </c>
      <c r="L44" s="4" t="s">
        <v>67</v>
      </c>
      <c r="M44" s="62" t="s">
        <v>4194</v>
      </c>
    </row>
    <row r="45" spans="1:13">
      <c r="A45" s="7">
        <v>40</v>
      </c>
      <c r="B45" s="4" t="s">
        <v>3643</v>
      </c>
      <c r="C45" s="3" t="s">
        <v>3644</v>
      </c>
      <c r="D45" s="3" t="s">
        <v>1168</v>
      </c>
      <c r="E45" s="4" t="s">
        <v>142</v>
      </c>
      <c r="F45" s="3" t="s">
        <v>1832</v>
      </c>
      <c r="G45" s="3" t="s">
        <v>40</v>
      </c>
      <c r="H45" s="3" t="s">
        <v>3588</v>
      </c>
      <c r="I45" s="55" t="s">
        <v>24</v>
      </c>
      <c r="J45" s="3">
        <v>115</v>
      </c>
      <c r="K45" s="19">
        <v>2.58</v>
      </c>
      <c r="L45" s="4" t="s">
        <v>35</v>
      </c>
      <c r="M45" s="62" t="s">
        <v>4194</v>
      </c>
    </row>
    <row r="46" spans="1:13">
      <c r="A46" s="7">
        <v>41</v>
      </c>
      <c r="B46" s="3" t="s">
        <v>3645</v>
      </c>
      <c r="C46" s="3" t="s">
        <v>3646</v>
      </c>
      <c r="D46" s="3" t="s">
        <v>74</v>
      </c>
      <c r="E46" s="4" t="s">
        <v>1480</v>
      </c>
      <c r="F46" s="3" t="s">
        <v>1706</v>
      </c>
      <c r="G46" s="3" t="s">
        <v>785</v>
      </c>
      <c r="H46" s="3" t="s">
        <v>3588</v>
      </c>
      <c r="I46" s="55" t="s">
        <v>1290</v>
      </c>
      <c r="J46" s="3">
        <v>136</v>
      </c>
      <c r="K46" s="19">
        <v>2.39</v>
      </c>
      <c r="L46" s="4" t="s">
        <v>67</v>
      </c>
      <c r="M46" s="62" t="s">
        <v>4194</v>
      </c>
    </row>
    <row r="47" spans="1:13">
      <c r="A47" s="7">
        <v>42</v>
      </c>
      <c r="B47" s="3" t="s">
        <v>3647</v>
      </c>
      <c r="C47" s="3" t="s">
        <v>1541</v>
      </c>
      <c r="D47" s="3" t="s">
        <v>1242</v>
      </c>
      <c r="E47" s="4" t="s">
        <v>142</v>
      </c>
      <c r="F47" s="3" t="s">
        <v>1699</v>
      </c>
      <c r="G47" s="3" t="s">
        <v>65</v>
      </c>
      <c r="H47" s="3" t="s">
        <v>3588</v>
      </c>
      <c r="I47" s="55" t="s">
        <v>25</v>
      </c>
      <c r="J47" s="3">
        <v>101</v>
      </c>
      <c r="K47" s="19">
        <v>1.74</v>
      </c>
      <c r="L47" s="4" t="s">
        <v>88</v>
      </c>
      <c r="M47" s="62" t="s">
        <v>4194</v>
      </c>
    </row>
    <row r="48" spans="1:13">
      <c r="A48" s="7">
        <v>43</v>
      </c>
      <c r="B48" s="3" t="s">
        <v>3648</v>
      </c>
      <c r="C48" s="3" t="s">
        <v>3275</v>
      </c>
      <c r="D48" s="3" t="s">
        <v>142</v>
      </c>
      <c r="E48" s="4" t="s">
        <v>142</v>
      </c>
      <c r="F48" s="3" t="s">
        <v>1644</v>
      </c>
      <c r="G48" s="3" t="s">
        <v>785</v>
      </c>
      <c r="H48" s="3" t="s">
        <v>3588</v>
      </c>
      <c r="I48" s="55" t="s">
        <v>25</v>
      </c>
      <c r="J48" s="3">
        <v>128</v>
      </c>
      <c r="K48" s="19">
        <v>2.57</v>
      </c>
      <c r="L48" s="4" t="s">
        <v>35</v>
      </c>
      <c r="M48" s="62" t="s">
        <v>4194</v>
      </c>
    </row>
    <row r="49" spans="1:13">
      <c r="A49" s="7">
        <v>44</v>
      </c>
      <c r="B49" s="3" t="s">
        <v>3649</v>
      </c>
      <c r="C49" s="3" t="s">
        <v>1215</v>
      </c>
      <c r="D49" s="3" t="s">
        <v>142</v>
      </c>
      <c r="E49" s="4" t="s">
        <v>142</v>
      </c>
      <c r="F49" s="3" t="s">
        <v>2562</v>
      </c>
      <c r="G49" s="3" t="s">
        <v>299</v>
      </c>
      <c r="H49" s="3" t="s">
        <v>3588</v>
      </c>
      <c r="I49" s="55" t="s">
        <v>24</v>
      </c>
      <c r="J49" s="3">
        <v>139</v>
      </c>
      <c r="K49" s="19">
        <v>3.33</v>
      </c>
      <c r="L49" s="4" t="s">
        <v>28</v>
      </c>
      <c r="M49" s="62" t="s">
        <v>4196</v>
      </c>
    </row>
    <row r="50" spans="1:13">
      <c r="A50" s="7">
        <v>45</v>
      </c>
      <c r="B50" s="3" t="s">
        <v>3650</v>
      </c>
      <c r="C50" s="3" t="s">
        <v>2635</v>
      </c>
      <c r="D50" s="3" t="s">
        <v>1187</v>
      </c>
      <c r="E50" s="4" t="s">
        <v>142</v>
      </c>
      <c r="F50" s="3" t="s">
        <v>1520</v>
      </c>
      <c r="G50" s="3" t="s">
        <v>785</v>
      </c>
      <c r="H50" s="3" t="s">
        <v>3588</v>
      </c>
      <c r="I50" s="55" t="s">
        <v>25</v>
      </c>
      <c r="J50" s="3">
        <v>130</v>
      </c>
      <c r="K50" s="19">
        <v>2.4900000000000002</v>
      </c>
      <c r="L50" s="4" t="s">
        <v>67</v>
      </c>
      <c r="M50" s="62" t="s">
        <v>4194</v>
      </c>
    </row>
    <row r="51" spans="1:13">
      <c r="A51" s="7">
        <v>46</v>
      </c>
      <c r="B51" s="3" t="s">
        <v>3651</v>
      </c>
      <c r="C51" s="3" t="s">
        <v>1252</v>
      </c>
      <c r="D51" s="3" t="s">
        <v>626</v>
      </c>
      <c r="E51" s="4" t="s">
        <v>142</v>
      </c>
      <c r="F51" s="3" t="s">
        <v>2775</v>
      </c>
      <c r="G51" s="3" t="s">
        <v>55</v>
      </c>
      <c r="H51" s="3" t="s">
        <v>3588</v>
      </c>
      <c r="I51" s="55" t="s">
        <v>27</v>
      </c>
      <c r="J51" s="3">
        <v>139</v>
      </c>
      <c r="K51" s="19">
        <v>2.5299999999999998</v>
      </c>
      <c r="L51" s="4" t="s">
        <v>35</v>
      </c>
      <c r="M51" s="62" t="s">
        <v>4196</v>
      </c>
    </row>
    <row r="52" spans="1:13">
      <c r="A52" s="7">
        <v>47</v>
      </c>
      <c r="B52" s="3" t="s">
        <v>3652</v>
      </c>
      <c r="C52" s="3" t="s">
        <v>1485</v>
      </c>
      <c r="D52" s="3" t="s">
        <v>1268</v>
      </c>
      <c r="E52" s="4" t="s">
        <v>142</v>
      </c>
      <c r="F52" s="3" t="s">
        <v>1603</v>
      </c>
      <c r="G52" s="3" t="s">
        <v>359</v>
      </c>
      <c r="H52" s="3" t="s">
        <v>3588</v>
      </c>
      <c r="I52" s="55" t="s">
        <v>26</v>
      </c>
      <c r="J52" s="3">
        <v>139</v>
      </c>
      <c r="K52" s="19">
        <v>2.42</v>
      </c>
      <c r="L52" s="4" t="s">
        <v>67</v>
      </c>
      <c r="M52" s="62" t="s">
        <v>4194</v>
      </c>
    </row>
    <row r="53" spans="1:13">
      <c r="A53" s="7">
        <v>48</v>
      </c>
      <c r="B53" s="3" t="s">
        <v>3653</v>
      </c>
      <c r="C53" s="3" t="s">
        <v>1615</v>
      </c>
      <c r="D53" s="3" t="s">
        <v>62</v>
      </c>
      <c r="E53" s="4" t="s">
        <v>142</v>
      </c>
      <c r="F53" s="3" t="s">
        <v>1614</v>
      </c>
      <c r="G53" s="3" t="s">
        <v>50</v>
      </c>
      <c r="H53" s="3" t="s">
        <v>3588</v>
      </c>
      <c r="I53" s="55" t="s">
        <v>27</v>
      </c>
      <c r="J53" s="3">
        <v>139</v>
      </c>
      <c r="K53" s="19">
        <v>2.62</v>
      </c>
      <c r="L53" s="4" t="s">
        <v>35</v>
      </c>
      <c r="M53" s="62" t="s">
        <v>4196</v>
      </c>
    </row>
    <row r="54" spans="1:13">
      <c r="A54" s="7">
        <v>49</v>
      </c>
      <c r="B54" s="3" t="s">
        <v>3654</v>
      </c>
      <c r="C54" s="3" t="s">
        <v>3655</v>
      </c>
      <c r="D54" s="3" t="s">
        <v>1636</v>
      </c>
      <c r="E54" s="4" t="s">
        <v>142</v>
      </c>
      <c r="F54" s="3" t="s">
        <v>1644</v>
      </c>
      <c r="G54" s="3" t="s">
        <v>178</v>
      </c>
      <c r="H54" s="3" t="s">
        <v>3588</v>
      </c>
      <c r="I54" s="55" t="s">
        <v>25</v>
      </c>
      <c r="J54" s="3">
        <v>102</v>
      </c>
      <c r="K54" s="19">
        <v>1.7</v>
      </c>
      <c r="L54" s="4" t="s">
        <v>88</v>
      </c>
      <c r="M54" s="62" t="s">
        <v>4194</v>
      </c>
    </row>
    <row r="55" spans="1:13">
      <c r="A55" s="7">
        <v>50</v>
      </c>
      <c r="B55" s="3" t="s">
        <v>3656</v>
      </c>
      <c r="C55" s="3" t="s">
        <v>1264</v>
      </c>
      <c r="D55" s="3" t="s">
        <v>1619</v>
      </c>
      <c r="E55" s="4" t="s">
        <v>142</v>
      </c>
      <c r="F55" s="3" t="s">
        <v>1554</v>
      </c>
      <c r="G55" s="3" t="s">
        <v>65</v>
      </c>
      <c r="H55" s="3" t="s">
        <v>3588</v>
      </c>
      <c r="I55" s="55" t="s">
        <v>27</v>
      </c>
      <c r="J55" s="3">
        <v>139</v>
      </c>
      <c r="K55" s="19">
        <v>2.76</v>
      </c>
      <c r="L55" s="4" t="s">
        <v>35</v>
      </c>
      <c r="M55" s="62" t="s">
        <v>4196</v>
      </c>
    </row>
    <row r="56" spans="1:13">
      <c r="A56" s="7">
        <v>51</v>
      </c>
      <c r="B56" s="3" t="s">
        <v>3657</v>
      </c>
      <c r="C56" s="3" t="s">
        <v>3658</v>
      </c>
      <c r="D56" s="3" t="s">
        <v>3659</v>
      </c>
      <c r="E56" s="4" t="s">
        <v>142</v>
      </c>
      <c r="F56" s="3" t="s">
        <v>1903</v>
      </c>
      <c r="G56" s="3" t="s">
        <v>359</v>
      </c>
      <c r="H56" s="3" t="s">
        <v>3588</v>
      </c>
      <c r="I56" s="55" t="s">
        <v>25</v>
      </c>
      <c r="J56" s="3">
        <v>132</v>
      </c>
      <c r="K56" s="19">
        <v>2.5</v>
      </c>
      <c r="L56" s="4" t="s">
        <v>35</v>
      </c>
      <c r="M56" s="62" t="s">
        <v>4196</v>
      </c>
    </row>
    <row r="57" spans="1:13">
      <c r="A57" s="7">
        <v>52</v>
      </c>
      <c r="B57" s="3" t="s">
        <v>3660</v>
      </c>
      <c r="C57" s="3" t="s">
        <v>3082</v>
      </c>
      <c r="D57" s="3" t="s">
        <v>1196</v>
      </c>
      <c r="E57" s="4" t="s">
        <v>142</v>
      </c>
      <c r="F57" s="3" t="s">
        <v>1668</v>
      </c>
      <c r="G57" s="3" t="s">
        <v>45</v>
      </c>
      <c r="H57" s="3" t="s">
        <v>3588</v>
      </c>
      <c r="I57" s="55" t="s">
        <v>25</v>
      </c>
      <c r="J57" s="3">
        <v>122</v>
      </c>
      <c r="K57" s="19">
        <v>2.3199999999999998</v>
      </c>
      <c r="L57" s="4" t="s">
        <v>67</v>
      </c>
      <c r="M57" s="62" t="s">
        <v>4194</v>
      </c>
    </row>
    <row r="58" spans="1:13">
      <c r="A58" s="7">
        <v>53</v>
      </c>
      <c r="B58" s="3" t="s">
        <v>3661</v>
      </c>
      <c r="C58" s="3" t="s">
        <v>3662</v>
      </c>
      <c r="D58" s="3" t="s">
        <v>181</v>
      </c>
      <c r="E58" s="4" t="s">
        <v>142</v>
      </c>
      <c r="F58" s="3" t="s">
        <v>2347</v>
      </c>
      <c r="G58" s="3" t="s">
        <v>50</v>
      </c>
      <c r="H58" s="3" t="s">
        <v>3588</v>
      </c>
      <c r="I58" s="55" t="s">
        <v>27</v>
      </c>
      <c r="J58" s="3">
        <v>139</v>
      </c>
      <c r="K58" s="19">
        <v>2.86</v>
      </c>
      <c r="L58" s="4" t="s">
        <v>35</v>
      </c>
      <c r="M58" s="62" t="s">
        <v>4196</v>
      </c>
    </row>
    <row r="59" spans="1:13">
      <c r="A59" s="7">
        <v>54</v>
      </c>
      <c r="B59" s="3" t="s">
        <v>3663</v>
      </c>
      <c r="C59" s="3" t="s">
        <v>1197</v>
      </c>
      <c r="D59" s="3" t="s">
        <v>1662</v>
      </c>
      <c r="E59" s="4" t="s">
        <v>142</v>
      </c>
      <c r="F59" s="3" t="s">
        <v>1668</v>
      </c>
      <c r="G59" s="3" t="s">
        <v>785</v>
      </c>
      <c r="H59" s="3" t="s">
        <v>3588</v>
      </c>
      <c r="I59" s="55" t="s">
        <v>27</v>
      </c>
      <c r="J59" s="3">
        <v>129</v>
      </c>
      <c r="K59" s="19">
        <v>2.08</v>
      </c>
      <c r="L59" s="4" t="s">
        <v>67</v>
      </c>
      <c r="M59" s="62" t="s">
        <v>4194</v>
      </c>
    </row>
    <row r="60" spans="1:13">
      <c r="A60" s="7">
        <v>55</v>
      </c>
      <c r="B60" s="3" t="s">
        <v>3664</v>
      </c>
      <c r="C60" s="3" t="s">
        <v>1233</v>
      </c>
      <c r="D60" s="3" t="s">
        <v>751</v>
      </c>
      <c r="E60" s="4" t="s">
        <v>142</v>
      </c>
      <c r="F60" s="3" t="s">
        <v>3665</v>
      </c>
      <c r="G60" s="3" t="s">
        <v>126</v>
      </c>
      <c r="H60" s="3" t="s">
        <v>3588</v>
      </c>
      <c r="I60" s="55" t="s">
        <v>25</v>
      </c>
      <c r="J60" s="3">
        <v>126</v>
      </c>
      <c r="K60" s="19">
        <v>2.52</v>
      </c>
      <c r="L60" s="4" t="s">
        <v>35</v>
      </c>
      <c r="M60" s="62" t="s">
        <v>4194</v>
      </c>
    </row>
    <row r="61" spans="1:13">
      <c r="A61" s="7">
        <v>56</v>
      </c>
      <c r="B61" s="3" t="s">
        <v>3666</v>
      </c>
      <c r="C61" s="3" t="s">
        <v>3667</v>
      </c>
      <c r="D61" s="3" t="s">
        <v>3668</v>
      </c>
      <c r="E61" s="4" t="s">
        <v>1480</v>
      </c>
      <c r="F61" s="3" t="s">
        <v>3669</v>
      </c>
      <c r="G61" s="3" t="s">
        <v>1752</v>
      </c>
      <c r="H61" s="3" t="s">
        <v>3588</v>
      </c>
      <c r="I61" s="55" t="s">
        <v>25</v>
      </c>
      <c r="J61" s="3">
        <v>139</v>
      </c>
      <c r="K61" s="19">
        <v>2.72</v>
      </c>
      <c r="L61" s="4" t="s">
        <v>35</v>
      </c>
      <c r="M61" s="62" t="s">
        <v>4196</v>
      </c>
    </row>
    <row r="62" spans="1:13">
      <c r="A62" s="7">
        <v>57</v>
      </c>
      <c r="B62" s="3" t="s">
        <v>3670</v>
      </c>
      <c r="C62" s="3" t="s">
        <v>2525</v>
      </c>
      <c r="D62" s="3" t="s">
        <v>1169</v>
      </c>
      <c r="E62" s="4" t="s">
        <v>142</v>
      </c>
      <c r="F62" s="3" t="s">
        <v>2996</v>
      </c>
      <c r="G62" s="3" t="s">
        <v>303</v>
      </c>
      <c r="H62" s="3" t="s">
        <v>3588</v>
      </c>
      <c r="I62" s="23" t="s">
        <v>14</v>
      </c>
      <c r="J62" s="3">
        <v>48</v>
      </c>
      <c r="K62" s="19">
        <v>2.04</v>
      </c>
      <c r="L62" s="4" t="s">
        <v>67</v>
      </c>
      <c r="M62" s="62" t="s">
        <v>4197</v>
      </c>
    </row>
    <row r="63" spans="1:13">
      <c r="A63" s="7">
        <v>58</v>
      </c>
      <c r="B63" s="3" t="s">
        <v>3671</v>
      </c>
      <c r="C63" s="3" t="s">
        <v>1264</v>
      </c>
      <c r="D63" s="3" t="s">
        <v>2312</v>
      </c>
      <c r="E63" s="4" t="s">
        <v>142</v>
      </c>
      <c r="F63" s="3" t="s">
        <v>1761</v>
      </c>
      <c r="G63" s="3" t="s">
        <v>359</v>
      </c>
      <c r="H63" s="3" t="s">
        <v>3588</v>
      </c>
      <c r="I63" s="55" t="s">
        <v>26</v>
      </c>
      <c r="J63" s="3">
        <v>129</v>
      </c>
      <c r="K63" s="19">
        <v>2.02</v>
      </c>
      <c r="L63" s="4" t="s">
        <v>67</v>
      </c>
      <c r="M63" s="62" t="s">
        <v>4194</v>
      </c>
    </row>
    <row r="64" spans="1:13">
      <c r="A64" s="7">
        <v>59</v>
      </c>
      <c r="B64" s="3" t="s">
        <v>3672</v>
      </c>
      <c r="C64" s="3" t="s">
        <v>3673</v>
      </c>
      <c r="D64" s="3" t="s">
        <v>3674</v>
      </c>
      <c r="E64" s="4" t="s">
        <v>1480</v>
      </c>
      <c r="F64" s="3" t="s">
        <v>943</v>
      </c>
      <c r="G64" s="3" t="s">
        <v>1752</v>
      </c>
      <c r="H64" s="3" t="s">
        <v>3588</v>
      </c>
      <c r="I64" s="55" t="s">
        <v>25</v>
      </c>
      <c r="J64" s="3">
        <v>132</v>
      </c>
      <c r="K64" s="19">
        <v>2.64</v>
      </c>
      <c r="L64" s="4" t="s">
        <v>35</v>
      </c>
      <c r="M64" s="62" t="s">
        <v>4196</v>
      </c>
    </row>
    <row r="65" spans="1:13">
      <c r="A65" s="7">
        <v>60</v>
      </c>
      <c r="B65" s="3" t="s">
        <v>3675</v>
      </c>
      <c r="C65" s="3" t="s">
        <v>969</v>
      </c>
      <c r="D65" s="3" t="s">
        <v>62</v>
      </c>
      <c r="E65" s="4" t="s">
        <v>142</v>
      </c>
      <c r="F65" s="3" t="s">
        <v>1075</v>
      </c>
      <c r="G65" s="3" t="s">
        <v>50</v>
      </c>
      <c r="H65" s="3" t="s">
        <v>3588</v>
      </c>
      <c r="I65" s="23" t="s">
        <v>14</v>
      </c>
      <c r="J65" s="3">
        <v>5</v>
      </c>
      <c r="K65" s="19">
        <v>1.4</v>
      </c>
      <c r="L65" s="4" t="s">
        <v>88</v>
      </c>
      <c r="M65" s="62" t="s">
        <v>4197</v>
      </c>
    </row>
    <row r="66" spans="1:13">
      <c r="A66" s="7">
        <v>61</v>
      </c>
      <c r="B66" s="3" t="s">
        <v>3676</v>
      </c>
      <c r="C66" s="3" t="s">
        <v>3677</v>
      </c>
      <c r="D66" s="3" t="s">
        <v>3678</v>
      </c>
      <c r="E66" s="4" t="s">
        <v>142</v>
      </c>
      <c r="F66" s="3" t="s">
        <v>887</v>
      </c>
      <c r="G66" s="3" t="s">
        <v>1752</v>
      </c>
      <c r="H66" s="3" t="s">
        <v>3588</v>
      </c>
      <c r="I66" s="55" t="s">
        <v>25</v>
      </c>
      <c r="J66" s="3">
        <v>139</v>
      </c>
      <c r="K66" s="19">
        <v>2.2999999999999998</v>
      </c>
      <c r="L66" s="4" t="s">
        <v>67</v>
      </c>
      <c r="M66" s="62" t="s">
        <v>4194</v>
      </c>
    </row>
    <row r="67" spans="1:13">
      <c r="A67" s="7">
        <v>62</v>
      </c>
      <c r="B67" s="3" t="s">
        <v>3679</v>
      </c>
      <c r="C67" s="3" t="s">
        <v>3680</v>
      </c>
      <c r="D67" s="3" t="s">
        <v>3681</v>
      </c>
      <c r="E67" s="4" t="s">
        <v>142</v>
      </c>
      <c r="F67" s="3" t="s">
        <v>1749</v>
      </c>
      <c r="G67" s="3" t="s">
        <v>1752</v>
      </c>
      <c r="H67" s="3" t="s">
        <v>3588</v>
      </c>
      <c r="I67" s="55" t="s">
        <v>25</v>
      </c>
      <c r="J67" s="3">
        <v>132</v>
      </c>
      <c r="K67" s="19">
        <v>2.2000000000000002</v>
      </c>
      <c r="L67" s="4" t="s">
        <v>67</v>
      </c>
      <c r="M67" s="62" t="s">
        <v>4194</v>
      </c>
    </row>
    <row r="68" spans="1:13">
      <c r="A68" s="7">
        <v>63</v>
      </c>
      <c r="B68" s="3" t="s">
        <v>3682</v>
      </c>
      <c r="C68" s="3" t="s">
        <v>920</v>
      </c>
      <c r="D68" s="3" t="s">
        <v>550</v>
      </c>
      <c r="E68" s="4" t="s">
        <v>142</v>
      </c>
      <c r="F68" s="3" t="s">
        <v>3355</v>
      </c>
      <c r="G68" s="3" t="s">
        <v>55</v>
      </c>
      <c r="H68" s="3" t="s">
        <v>3588</v>
      </c>
      <c r="I68" s="55" t="s">
        <v>24</v>
      </c>
      <c r="J68" s="3">
        <v>132</v>
      </c>
      <c r="K68" s="19">
        <v>2.8</v>
      </c>
      <c r="L68" s="4" t="s">
        <v>35</v>
      </c>
      <c r="M68" s="62" t="s">
        <v>4196</v>
      </c>
    </row>
    <row r="69" spans="1:13">
      <c r="A69" s="7">
        <v>64</v>
      </c>
      <c r="B69" s="3" t="s">
        <v>3683</v>
      </c>
      <c r="C69" s="3" t="s">
        <v>1172</v>
      </c>
      <c r="D69" s="3" t="s">
        <v>925</v>
      </c>
      <c r="E69" s="4" t="s">
        <v>142</v>
      </c>
      <c r="F69" s="3" t="s">
        <v>2347</v>
      </c>
      <c r="G69" s="3" t="s">
        <v>50</v>
      </c>
      <c r="H69" s="3" t="s">
        <v>3684</v>
      </c>
      <c r="I69" s="55" t="s">
        <v>25</v>
      </c>
      <c r="J69" s="3">
        <v>125</v>
      </c>
      <c r="K69" s="19">
        <v>2.0499999999999998</v>
      </c>
      <c r="L69" s="4" t="s">
        <v>67</v>
      </c>
      <c r="M69" s="62" t="s">
        <v>4194</v>
      </c>
    </row>
    <row r="70" spans="1:13">
      <c r="A70" s="7">
        <v>65</v>
      </c>
      <c r="B70" s="3" t="s">
        <v>3685</v>
      </c>
      <c r="C70" s="3" t="s">
        <v>108</v>
      </c>
      <c r="D70" s="3" t="s">
        <v>48</v>
      </c>
      <c r="E70" s="4" t="s">
        <v>142</v>
      </c>
      <c r="F70" s="3" t="s">
        <v>1660</v>
      </c>
      <c r="G70" s="3" t="s">
        <v>299</v>
      </c>
      <c r="H70" s="3" t="s">
        <v>3684</v>
      </c>
      <c r="I70" s="55" t="s">
        <v>34</v>
      </c>
      <c r="J70" s="3">
        <v>134</v>
      </c>
      <c r="K70" s="19">
        <v>2.2400000000000002</v>
      </c>
      <c r="L70" s="4" t="s">
        <v>67</v>
      </c>
      <c r="M70" s="62" t="s">
        <v>4194</v>
      </c>
    </row>
    <row r="71" spans="1:13">
      <c r="A71" s="7">
        <v>66</v>
      </c>
      <c r="B71" s="3" t="s">
        <v>3686</v>
      </c>
      <c r="C71" s="3" t="s">
        <v>1490</v>
      </c>
      <c r="D71" s="3" t="s">
        <v>113</v>
      </c>
      <c r="E71" s="4" t="s">
        <v>142</v>
      </c>
      <c r="F71" s="3" t="s">
        <v>1907</v>
      </c>
      <c r="G71" s="3" t="s">
        <v>50</v>
      </c>
      <c r="H71" s="3" t="s">
        <v>3684</v>
      </c>
      <c r="I71" s="55" t="s">
        <v>26</v>
      </c>
      <c r="J71" s="3">
        <v>131</v>
      </c>
      <c r="K71" s="19">
        <v>2.25</v>
      </c>
      <c r="L71" s="4" t="s">
        <v>67</v>
      </c>
      <c r="M71" s="62" t="s">
        <v>4194</v>
      </c>
    </row>
    <row r="72" spans="1:13">
      <c r="A72" s="7">
        <v>67</v>
      </c>
      <c r="B72" s="3" t="s">
        <v>3687</v>
      </c>
      <c r="C72" s="3" t="s">
        <v>3688</v>
      </c>
      <c r="D72" s="3" t="s">
        <v>333</v>
      </c>
      <c r="E72" s="4" t="s">
        <v>1480</v>
      </c>
      <c r="F72" s="3" t="s">
        <v>1660</v>
      </c>
      <c r="G72" s="3" t="s">
        <v>359</v>
      </c>
      <c r="H72" s="3" t="s">
        <v>3684</v>
      </c>
      <c r="I72" s="55" t="s">
        <v>25</v>
      </c>
      <c r="J72" s="3">
        <v>122</v>
      </c>
      <c r="K72" s="19">
        <v>2.17</v>
      </c>
      <c r="L72" s="4" t="s">
        <v>67</v>
      </c>
      <c r="M72" s="62" t="s">
        <v>4194</v>
      </c>
    </row>
    <row r="73" spans="1:13">
      <c r="A73" s="7">
        <v>68</v>
      </c>
      <c r="B73" s="3" t="s">
        <v>3689</v>
      </c>
      <c r="C73" s="3" t="s">
        <v>1541</v>
      </c>
      <c r="D73" s="3" t="s">
        <v>1242</v>
      </c>
      <c r="E73" s="4" t="s">
        <v>142</v>
      </c>
      <c r="F73" s="3" t="s">
        <v>1574</v>
      </c>
      <c r="G73" s="3" t="s">
        <v>193</v>
      </c>
      <c r="H73" s="3" t="s">
        <v>3684</v>
      </c>
      <c r="I73" s="55" t="s">
        <v>34</v>
      </c>
      <c r="J73" s="3">
        <v>133</v>
      </c>
      <c r="K73" s="19">
        <v>2.1800000000000002</v>
      </c>
      <c r="L73" s="4" t="s">
        <v>67</v>
      </c>
      <c r="M73" s="62" t="s">
        <v>4194</v>
      </c>
    </row>
    <row r="74" spans="1:13">
      <c r="A74" s="7">
        <v>69</v>
      </c>
      <c r="B74" s="3" t="s">
        <v>3690</v>
      </c>
      <c r="C74" s="3" t="s">
        <v>108</v>
      </c>
      <c r="D74" s="3" t="s">
        <v>429</v>
      </c>
      <c r="E74" s="4" t="s">
        <v>142</v>
      </c>
      <c r="F74" s="3" t="s">
        <v>1497</v>
      </c>
      <c r="G74" s="3" t="s">
        <v>785</v>
      </c>
      <c r="H74" s="3" t="s">
        <v>3684</v>
      </c>
      <c r="I74" s="55" t="s">
        <v>25</v>
      </c>
      <c r="J74" s="3">
        <v>126</v>
      </c>
      <c r="K74" s="19">
        <v>2.2999999999999998</v>
      </c>
      <c r="L74" s="4" t="s">
        <v>67</v>
      </c>
      <c r="M74" s="62" t="s">
        <v>4194</v>
      </c>
    </row>
    <row r="75" spans="1:13">
      <c r="A75" s="7">
        <v>70</v>
      </c>
      <c r="B75" s="3" t="s">
        <v>3691</v>
      </c>
      <c r="C75" s="3" t="s">
        <v>3692</v>
      </c>
      <c r="D75" s="3" t="s">
        <v>537</v>
      </c>
      <c r="E75" s="4" t="s">
        <v>142</v>
      </c>
      <c r="F75" s="3" t="s">
        <v>1847</v>
      </c>
      <c r="G75" s="3" t="s">
        <v>55</v>
      </c>
      <c r="H75" s="3" t="s">
        <v>3684</v>
      </c>
      <c r="I75" s="23" t="s">
        <v>14</v>
      </c>
      <c r="J75" s="3">
        <v>13</v>
      </c>
      <c r="K75" s="19">
        <v>2.27</v>
      </c>
      <c r="L75" s="4" t="s">
        <v>67</v>
      </c>
      <c r="M75" s="62" t="s">
        <v>4197</v>
      </c>
    </row>
    <row r="76" spans="1:13">
      <c r="A76" s="7">
        <v>71</v>
      </c>
      <c r="B76" s="3" t="s">
        <v>3693</v>
      </c>
      <c r="C76" s="3" t="s">
        <v>3694</v>
      </c>
      <c r="D76" s="3" t="s">
        <v>156</v>
      </c>
      <c r="E76" s="4" t="s">
        <v>142</v>
      </c>
      <c r="F76" s="3" t="s">
        <v>1500</v>
      </c>
      <c r="G76" s="3" t="s">
        <v>812</v>
      </c>
      <c r="H76" s="3" t="s">
        <v>3684</v>
      </c>
      <c r="I76" s="55" t="s">
        <v>26</v>
      </c>
      <c r="J76" s="3">
        <v>135</v>
      </c>
      <c r="K76" s="19">
        <v>3</v>
      </c>
      <c r="L76" s="4" t="s">
        <v>35</v>
      </c>
      <c r="M76" s="62" t="s">
        <v>4196</v>
      </c>
    </row>
    <row r="77" spans="1:13">
      <c r="A77" s="7">
        <v>72</v>
      </c>
      <c r="B77" s="3" t="s">
        <v>3695</v>
      </c>
      <c r="C77" s="3" t="s">
        <v>108</v>
      </c>
      <c r="D77" s="3" t="s">
        <v>1169</v>
      </c>
      <c r="E77" s="4" t="s">
        <v>142</v>
      </c>
      <c r="F77" s="3" t="s">
        <v>1505</v>
      </c>
      <c r="G77" s="3" t="s">
        <v>50</v>
      </c>
      <c r="H77" s="3" t="s">
        <v>3684</v>
      </c>
      <c r="I77" s="56" t="s">
        <v>23</v>
      </c>
      <c r="J77" s="3">
        <v>133</v>
      </c>
      <c r="K77" s="19">
        <v>2.21</v>
      </c>
      <c r="L77" s="3" t="s">
        <v>67</v>
      </c>
      <c r="M77" s="62" t="s">
        <v>4194</v>
      </c>
    </row>
    <row r="78" spans="1:13">
      <c r="A78" s="7">
        <v>73</v>
      </c>
      <c r="B78" s="3" t="s">
        <v>3696</v>
      </c>
      <c r="C78" s="3" t="s">
        <v>2925</v>
      </c>
      <c r="D78" s="3" t="s">
        <v>1217</v>
      </c>
      <c r="E78" s="4" t="s">
        <v>142</v>
      </c>
      <c r="F78" s="3" t="s">
        <v>2843</v>
      </c>
      <c r="G78" s="3" t="s">
        <v>65</v>
      </c>
      <c r="H78" s="3" t="s">
        <v>3684</v>
      </c>
      <c r="I78" s="56" t="s">
        <v>23</v>
      </c>
      <c r="J78" s="3">
        <v>124</v>
      </c>
      <c r="K78" s="19">
        <v>2.35</v>
      </c>
      <c r="L78" s="3" t="s">
        <v>67</v>
      </c>
      <c r="M78" s="62" t="s">
        <v>4194</v>
      </c>
    </row>
    <row r="79" spans="1:13">
      <c r="A79" s="7">
        <v>74</v>
      </c>
      <c r="B79" s="3" t="s">
        <v>3697</v>
      </c>
      <c r="C79" s="3" t="s">
        <v>1225</v>
      </c>
      <c r="D79" s="3" t="s">
        <v>121</v>
      </c>
      <c r="E79" s="4" t="s">
        <v>142</v>
      </c>
      <c r="F79" s="3" t="s">
        <v>1869</v>
      </c>
      <c r="G79" s="3" t="s">
        <v>50</v>
      </c>
      <c r="H79" s="3" t="s">
        <v>3684</v>
      </c>
      <c r="I79" s="56" t="s">
        <v>25</v>
      </c>
      <c r="J79" s="3">
        <v>135</v>
      </c>
      <c r="K79" s="19">
        <v>3.13</v>
      </c>
      <c r="L79" s="3" t="s">
        <v>35</v>
      </c>
      <c r="M79" s="62" t="s">
        <v>4196</v>
      </c>
    </row>
    <row r="80" spans="1:13">
      <c r="A80" s="7">
        <v>75</v>
      </c>
      <c r="B80" s="3" t="s">
        <v>3698</v>
      </c>
      <c r="C80" s="3" t="s">
        <v>1275</v>
      </c>
      <c r="D80" s="3" t="s">
        <v>91</v>
      </c>
      <c r="E80" s="4" t="s">
        <v>142</v>
      </c>
      <c r="F80" s="3" t="s">
        <v>1552</v>
      </c>
      <c r="G80" s="3" t="s">
        <v>55</v>
      </c>
      <c r="H80" s="3" t="s">
        <v>3684</v>
      </c>
      <c r="I80" s="26" t="s">
        <v>14</v>
      </c>
      <c r="J80" s="3">
        <v>61</v>
      </c>
      <c r="K80" s="19">
        <v>2.2400000000000002</v>
      </c>
      <c r="L80" s="3" t="s">
        <v>67</v>
      </c>
      <c r="M80" s="62" t="s">
        <v>4197</v>
      </c>
    </row>
    <row r="81" spans="1:13">
      <c r="A81" s="7">
        <v>76</v>
      </c>
      <c r="B81" s="3" t="s">
        <v>3699</v>
      </c>
      <c r="C81" s="3" t="s">
        <v>1748</v>
      </c>
      <c r="D81" s="3" t="s">
        <v>62</v>
      </c>
      <c r="E81" s="4" t="s">
        <v>142</v>
      </c>
      <c r="F81" s="3" t="s">
        <v>1565</v>
      </c>
      <c r="G81" s="3" t="s">
        <v>785</v>
      </c>
      <c r="H81" s="3" t="s">
        <v>3684</v>
      </c>
      <c r="I81" s="56" t="s">
        <v>25</v>
      </c>
      <c r="J81" s="3">
        <v>125</v>
      </c>
      <c r="K81" s="19">
        <v>2.4700000000000002</v>
      </c>
      <c r="L81" s="3" t="s">
        <v>67</v>
      </c>
      <c r="M81" s="62" t="s">
        <v>4194</v>
      </c>
    </row>
    <row r="82" spans="1:13">
      <c r="A82" s="7">
        <v>77</v>
      </c>
      <c r="B82" s="3" t="s">
        <v>3700</v>
      </c>
      <c r="C82" s="3" t="s">
        <v>3701</v>
      </c>
      <c r="D82" s="3" t="s">
        <v>1902</v>
      </c>
      <c r="E82" s="4" t="s">
        <v>142</v>
      </c>
      <c r="F82" s="3" t="s">
        <v>1614</v>
      </c>
      <c r="G82" s="3" t="s">
        <v>126</v>
      </c>
      <c r="H82" s="3" t="s">
        <v>3684</v>
      </c>
      <c r="I82" s="26" t="s">
        <v>14</v>
      </c>
      <c r="J82" s="3">
        <v>59</v>
      </c>
      <c r="K82" s="19">
        <v>1.62</v>
      </c>
      <c r="L82" s="3" t="s">
        <v>88</v>
      </c>
      <c r="M82" s="62" t="s">
        <v>4197</v>
      </c>
    </row>
    <row r="83" spans="1:13">
      <c r="A83" s="7">
        <v>78</v>
      </c>
      <c r="B83" s="3" t="s">
        <v>3702</v>
      </c>
      <c r="C83" s="3" t="s">
        <v>3703</v>
      </c>
      <c r="D83" s="3" t="s">
        <v>3096</v>
      </c>
      <c r="E83" s="4" t="s">
        <v>142</v>
      </c>
      <c r="F83" s="3" t="s">
        <v>1706</v>
      </c>
      <c r="G83" s="3" t="s">
        <v>785</v>
      </c>
      <c r="H83" s="3" t="s">
        <v>3684</v>
      </c>
      <c r="I83" s="56" t="s">
        <v>23</v>
      </c>
      <c r="J83" s="3">
        <v>126</v>
      </c>
      <c r="K83" s="19">
        <v>2.2799999999999998</v>
      </c>
      <c r="L83" s="3" t="s">
        <v>67</v>
      </c>
      <c r="M83" s="62" t="s">
        <v>4194</v>
      </c>
    </row>
    <row r="84" spans="1:13">
      <c r="A84" s="7">
        <v>79</v>
      </c>
      <c r="B84" s="3" t="s">
        <v>3704</v>
      </c>
      <c r="C84" s="3" t="s">
        <v>1635</v>
      </c>
      <c r="D84" s="3" t="s">
        <v>1464</v>
      </c>
      <c r="E84" s="4" t="s">
        <v>142</v>
      </c>
      <c r="F84" s="3" t="s">
        <v>1577</v>
      </c>
      <c r="G84" s="3" t="s">
        <v>359</v>
      </c>
      <c r="H84" s="3" t="s">
        <v>3684</v>
      </c>
      <c r="I84" s="26" t="s">
        <v>14</v>
      </c>
      <c r="J84" s="3">
        <v>27</v>
      </c>
      <c r="K84" s="19">
        <v>1.48</v>
      </c>
      <c r="L84" s="3" t="s">
        <v>88</v>
      </c>
      <c r="M84" s="62" t="s">
        <v>4197</v>
      </c>
    </row>
    <row r="85" spans="1:13">
      <c r="A85" s="7">
        <v>80</v>
      </c>
      <c r="B85" s="3" t="s">
        <v>3705</v>
      </c>
      <c r="C85" s="3" t="s">
        <v>2802</v>
      </c>
      <c r="D85" s="3" t="s">
        <v>978</v>
      </c>
      <c r="E85" s="4" t="s">
        <v>142</v>
      </c>
      <c r="F85" s="3" t="s">
        <v>3603</v>
      </c>
      <c r="G85" s="3" t="s">
        <v>21</v>
      </c>
      <c r="H85" s="3" t="s">
        <v>3684</v>
      </c>
      <c r="I85" s="56" t="s">
        <v>34</v>
      </c>
      <c r="J85" s="3">
        <v>98</v>
      </c>
      <c r="K85" s="19">
        <v>2.02</v>
      </c>
      <c r="L85" s="3" t="s">
        <v>67</v>
      </c>
      <c r="M85" s="62" t="s">
        <v>4194</v>
      </c>
    </row>
    <row r="86" spans="1:13">
      <c r="A86" s="7">
        <v>81</v>
      </c>
      <c r="B86" s="3" t="s">
        <v>3706</v>
      </c>
      <c r="C86" s="3" t="s">
        <v>1278</v>
      </c>
      <c r="D86" s="3" t="s">
        <v>1247</v>
      </c>
      <c r="E86" s="4" t="s">
        <v>142</v>
      </c>
      <c r="F86" s="3" t="s">
        <v>999</v>
      </c>
      <c r="G86" s="3" t="s">
        <v>785</v>
      </c>
      <c r="H86" s="3" t="s">
        <v>3684</v>
      </c>
      <c r="I86" s="26" t="s">
        <v>14</v>
      </c>
      <c r="J86" s="3">
        <v>43</v>
      </c>
      <c r="K86" s="19">
        <v>1.6</v>
      </c>
      <c r="L86" s="3" t="s">
        <v>88</v>
      </c>
      <c r="M86" s="62" t="s">
        <v>4197</v>
      </c>
    </row>
    <row r="87" spans="1:13">
      <c r="A87" s="7">
        <v>82</v>
      </c>
      <c r="B87" s="3" t="s">
        <v>3707</v>
      </c>
      <c r="C87" s="3" t="s">
        <v>1170</v>
      </c>
      <c r="D87" s="3" t="s">
        <v>3708</v>
      </c>
      <c r="E87" s="4" t="s">
        <v>142</v>
      </c>
      <c r="F87" s="3" t="s">
        <v>1866</v>
      </c>
      <c r="G87" s="3" t="s">
        <v>45</v>
      </c>
      <c r="H87" s="3" t="s">
        <v>3684</v>
      </c>
      <c r="I87" s="56" t="s">
        <v>23</v>
      </c>
      <c r="J87" s="3">
        <v>132</v>
      </c>
      <c r="K87" s="19">
        <v>2.09</v>
      </c>
      <c r="L87" s="3" t="s">
        <v>67</v>
      </c>
      <c r="M87" s="62" t="s">
        <v>4194</v>
      </c>
    </row>
    <row r="88" spans="1:13">
      <c r="A88" s="7">
        <v>83</v>
      </c>
      <c r="B88" s="3" t="s">
        <v>3709</v>
      </c>
      <c r="C88" s="3" t="s">
        <v>3710</v>
      </c>
      <c r="D88" s="3" t="s">
        <v>137</v>
      </c>
      <c r="E88" s="4" t="s">
        <v>142</v>
      </c>
      <c r="F88" s="3" t="s">
        <v>2788</v>
      </c>
      <c r="G88" s="3" t="s">
        <v>50</v>
      </c>
      <c r="H88" s="3" t="s">
        <v>3684</v>
      </c>
      <c r="I88" s="56" t="s">
        <v>24</v>
      </c>
      <c r="J88" s="3">
        <v>139</v>
      </c>
      <c r="K88" s="19">
        <v>3.41</v>
      </c>
      <c r="L88" s="3" t="s">
        <v>28</v>
      </c>
      <c r="M88" s="62" t="s">
        <v>4196</v>
      </c>
    </row>
    <row r="89" spans="1:13">
      <c r="A89" s="7">
        <v>84</v>
      </c>
      <c r="B89" s="3" t="s">
        <v>3711</v>
      </c>
      <c r="C89" s="3" t="s">
        <v>3712</v>
      </c>
      <c r="D89" s="3" t="s">
        <v>257</v>
      </c>
      <c r="E89" s="4" t="s">
        <v>142</v>
      </c>
      <c r="F89" s="3" t="s">
        <v>1031</v>
      </c>
      <c r="G89" s="3" t="s">
        <v>131</v>
      </c>
      <c r="H89" s="3" t="s">
        <v>3684</v>
      </c>
      <c r="I89" s="56" t="s">
        <v>23</v>
      </c>
      <c r="J89" s="3">
        <v>101</v>
      </c>
      <c r="K89" s="19">
        <v>1.78</v>
      </c>
      <c r="L89" s="3" t="s">
        <v>88</v>
      </c>
      <c r="M89" s="62" t="s">
        <v>4194</v>
      </c>
    </row>
    <row r="90" spans="1:13">
      <c r="A90" s="7">
        <v>85</v>
      </c>
      <c r="B90" s="3" t="s">
        <v>3713</v>
      </c>
      <c r="C90" s="3" t="s">
        <v>1626</v>
      </c>
      <c r="D90" s="3" t="s">
        <v>1168</v>
      </c>
      <c r="E90" s="4" t="s">
        <v>142</v>
      </c>
      <c r="F90" s="3" t="s">
        <v>1622</v>
      </c>
      <c r="G90" s="3" t="s">
        <v>40</v>
      </c>
      <c r="H90" s="3" t="s">
        <v>3684</v>
      </c>
      <c r="I90" s="56" t="s">
        <v>1289</v>
      </c>
      <c r="J90" s="3">
        <v>113</v>
      </c>
      <c r="K90" s="19">
        <v>2.15</v>
      </c>
      <c r="L90" s="3" t="s">
        <v>67</v>
      </c>
      <c r="M90" s="62" t="s">
        <v>4194</v>
      </c>
    </row>
    <row r="91" spans="1:13">
      <c r="A91" s="7">
        <v>86</v>
      </c>
      <c r="B91" s="3" t="s">
        <v>3714</v>
      </c>
      <c r="C91" s="3" t="s">
        <v>1229</v>
      </c>
      <c r="D91" s="3" t="s">
        <v>681</v>
      </c>
      <c r="E91" s="4" t="s">
        <v>142</v>
      </c>
      <c r="F91" s="3" t="s">
        <v>3164</v>
      </c>
      <c r="G91" s="3" t="s">
        <v>785</v>
      </c>
      <c r="H91" s="3" t="s">
        <v>3684</v>
      </c>
      <c r="I91" s="56" t="s">
        <v>23</v>
      </c>
      <c r="J91" s="3">
        <v>129</v>
      </c>
      <c r="K91" s="19">
        <v>2.1800000000000002</v>
      </c>
      <c r="L91" s="3" t="s">
        <v>67</v>
      </c>
      <c r="M91" s="62" t="s">
        <v>4194</v>
      </c>
    </row>
    <row r="92" spans="1:13">
      <c r="A92" s="7">
        <v>87</v>
      </c>
      <c r="B92" s="3" t="s">
        <v>3715</v>
      </c>
      <c r="C92" s="3" t="s">
        <v>104</v>
      </c>
      <c r="D92" s="3" t="s">
        <v>215</v>
      </c>
      <c r="E92" s="4" t="s">
        <v>1480</v>
      </c>
      <c r="F92" s="3" t="s">
        <v>2505</v>
      </c>
      <c r="G92" s="3" t="s">
        <v>50</v>
      </c>
      <c r="H92" s="3" t="s">
        <v>3684</v>
      </c>
      <c r="I92" s="56" t="s">
        <v>25</v>
      </c>
      <c r="J92" s="3">
        <v>139</v>
      </c>
      <c r="K92" s="19">
        <v>2.86</v>
      </c>
      <c r="L92" s="3" t="s">
        <v>35</v>
      </c>
      <c r="M92" s="62" t="s">
        <v>4196</v>
      </c>
    </row>
    <row r="93" spans="1:13">
      <c r="A93" s="7">
        <v>88</v>
      </c>
      <c r="B93" s="3" t="s">
        <v>3716</v>
      </c>
      <c r="C93" s="3" t="s">
        <v>277</v>
      </c>
      <c r="D93" s="3" t="s">
        <v>429</v>
      </c>
      <c r="E93" s="4" t="s">
        <v>142</v>
      </c>
      <c r="F93" s="3" t="s">
        <v>647</v>
      </c>
      <c r="G93" s="3" t="s">
        <v>21</v>
      </c>
      <c r="H93" s="3" t="s">
        <v>3684</v>
      </c>
      <c r="I93" s="56" t="s">
        <v>23</v>
      </c>
      <c r="J93" s="3">
        <v>125</v>
      </c>
      <c r="K93" s="19">
        <v>2.17</v>
      </c>
      <c r="L93" s="3" t="s">
        <v>67</v>
      </c>
      <c r="M93" s="62" t="s">
        <v>4194</v>
      </c>
    </row>
    <row r="94" spans="1:13">
      <c r="A94" s="7">
        <v>89</v>
      </c>
      <c r="B94" s="3" t="s">
        <v>3717</v>
      </c>
      <c r="C94" s="3" t="s">
        <v>108</v>
      </c>
      <c r="D94" s="3" t="s">
        <v>1187</v>
      </c>
      <c r="E94" s="4" t="s">
        <v>142</v>
      </c>
      <c r="F94" s="3" t="s">
        <v>1922</v>
      </c>
      <c r="G94" s="3" t="s">
        <v>55</v>
      </c>
      <c r="H94" s="3" t="s">
        <v>3684</v>
      </c>
      <c r="I94" s="56" t="s">
        <v>26</v>
      </c>
      <c r="J94" s="3">
        <v>139</v>
      </c>
      <c r="K94" s="19">
        <v>3.14</v>
      </c>
      <c r="L94" s="3" t="s">
        <v>35</v>
      </c>
      <c r="M94" s="62" t="s">
        <v>4196</v>
      </c>
    </row>
    <row r="95" spans="1:13">
      <c r="A95" s="7">
        <v>90</v>
      </c>
      <c r="B95" s="3" t="s">
        <v>3718</v>
      </c>
      <c r="C95" s="3" t="s">
        <v>2687</v>
      </c>
      <c r="D95" s="3" t="s">
        <v>550</v>
      </c>
      <c r="E95" s="4" t="s">
        <v>142</v>
      </c>
      <c r="F95" s="3" t="s">
        <v>2562</v>
      </c>
      <c r="G95" s="3" t="s">
        <v>55</v>
      </c>
      <c r="H95" s="3" t="s">
        <v>3684</v>
      </c>
      <c r="I95" s="26" t="s">
        <v>14</v>
      </c>
      <c r="J95" s="3">
        <v>16</v>
      </c>
      <c r="K95" s="19">
        <v>1.94</v>
      </c>
      <c r="L95" s="3" t="s">
        <v>88</v>
      </c>
      <c r="M95" s="62" t="s">
        <v>4197</v>
      </c>
    </row>
    <row r="96" spans="1:13">
      <c r="A96" s="7">
        <v>91</v>
      </c>
      <c r="B96" s="3" t="s">
        <v>3719</v>
      </c>
      <c r="C96" s="3" t="s">
        <v>1250</v>
      </c>
      <c r="D96" s="3" t="s">
        <v>1695</v>
      </c>
      <c r="E96" s="4" t="s">
        <v>142</v>
      </c>
      <c r="F96" s="3" t="s">
        <v>1605</v>
      </c>
      <c r="G96" s="3" t="s">
        <v>40</v>
      </c>
      <c r="H96" s="3" t="s">
        <v>3684</v>
      </c>
      <c r="I96" s="56" t="s">
        <v>1290</v>
      </c>
      <c r="J96" s="3">
        <v>125</v>
      </c>
      <c r="K96" s="19">
        <v>2.2999999999999998</v>
      </c>
      <c r="L96" s="3" t="s">
        <v>67</v>
      </c>
      <c r="M96" s="62" t="s">
        <v>4194</v>
      </c>
    </row>
    <row r="97" spans="1:13">
      <c r="A97" s="7">
        <v>92</v>
      </c>
      <c r="B97" s="3" t="s">
        <v>3720</v>
      </c>
      <c r="C97" s="3" t="s">
        <v>1170</v>
      </c>
      <c r="D97" s="3" t="s">
        <v>3721</v>
      </c>
      <c r="E97" s="4" t="s">
        <v>142</v>
      </c>
      <c r="F97" s="3" t="s">
        <v>1647</v>
      </c>
      <c r="G97" s="3" t="s">
        <v>45</v>
      </c>
      <c r="H97" s="3" t="s">
        <v>3684</v>
      </c>
      <c r="I97" s="56" t="s">
        <v>26</v>
      </c>
      <c r="J97" s="3">
        <v>132</v>
      </c>
      <c r="K97" s="19">
        <v>2.5</v>
      </c>
      <c r="L97" s="3" t="s">
        <v>35</v>
      </c>
      <c r="M97" s="62" t="s">
        <v>4196</v>
      </c>
    </row>
    <row r="98" spans="1:13">
      <c r="A98" s="7">
        <v>93</v>
      </c>
      <c r="B98" s="3" t="s">
        <v>3722</v>
      </c>
      <c r="C98" s="3" t="s">
        <v>161</v>
      </c>
      <c r="D98" s="3" t="s">
        <v>1662</v>
      </c>
      <c r="E98" s="4" t="s">
        <v>142</v>
      </c>
      <c r="F98" s="3" t="s">
        <v>1680</v>
      </c>
      <c r="G98" s="3" t="s">
        <v>785</v>
      </c>
      <c r="H98" s="3" t="s">
        <v>3684</v>
      </c>
      <c r="I98" s="26" t="s">
        <v>14</v>
      </c>
      <c r="J98" s="3">
        <v>22</v>
      </c>
      <c r="K98" s="19">
        <v>2.0499999999999998</v>
      </c>
      <c r="L98" s="3" t="s">
        <v>67</v>
      </c>
      <c r="M98" s="62" t="s">
        <v>4197</v>
      </c>
    </row>
    <row r="99" spans="1:13">
      <c r="A99" s="7">
        <v>94</v>
      </c>
      <c r="B99" s="3" t="s">
        <v>3723</v>
      </c>
      <c r="C99" s="3" t="s">
        <v>73</v>
      </c>
      <c r="D99" s="3" t="s">
        <v>531</v>
      </c>
      <c r="E99" s="4" t="s">
        <v>1480</v>
      </c>
      <c r="F99" s="3" t="s">
        <v>729</v>
      </c>
      <c r="G99" s="3" t="s">
        <v>785</v>
      </c>
      <c r="H99" s="3" t="s">
        <v>3684</v>
      </c>
      <c r="I99" s="56" t="s">
        <v>24</v>
      </c>
      <c r="J99" s="3">
        <v>130</v>
      </c>
      <c r="K99" s="19">
        <v>1.93</v>
      </c>
      <c r="L99" s="3" t="s">
        <v>88</v>
      </c>
      <c r="M99" s="62" t="s">
        <v>4194</v>
      </c>
    </row>
    <row r="100" spans="1:13">
      <c r="A100" s="7">
        <v>95</v>
      </c>
      <c r="B100" s="3" t="s">
        <v>3724</v>
      </c>
      <c r="C100" s="3" t="s">
        <v>108</v>
      </c>
      <c r="D100" s="3" t="s">
        <v>1198</v>
      </c>
      <c r="E100" s="4" t="s">
        <v>142</v>
      </c>
      <c r="F100" s="3" t="s">
        <v>1961</v>
      </c>
      <c r="G100" s="3" t="s">
        <v>50</v>
      </c>
      <c r="H100" s="3" t="s">
        <v>3684</v>
      </c>
      <c r="I100" s="56" t="s">
        <v>23</v>
      </c>
      <c r="J100" s="3">
        <v>139</v>
      </c>
      <c r="K100" s="19">
        <v>3.16</v>
      </c>
      <c r="L100" s="3" t="s">
        <v>35</v>
      </c>
      <c r="M100" s="62" t="s">
        <v>4196</v>
      </c>
    </row>
    <row r="101" spans="1:13">
      <c r="A101" s="7">
        <v>96</v>
      </c>
      <c r="B101" s="3" t="s">
        <v>3725</v>
      </c>
      <c r="C101" s="3" t="s">
        <v>104</v>
      </c>
      <c r="D101" s="3" t="s">
        <v>1667</v>
      </c>
      <c r="E101" s="4" t="s">
        <v>1480</v>
      </c>
      <c r="F101" s="3" t="s">
        <v>1486</v>
      </c>
      <c r="G101" s="3" t="s">
        <v>40</v>
      </c>
      <c r="H101" s="3" t="s">
        <v>3684</v>
      </c>
      <c r="I101" s="56" t="s">
        <v>25</v>
      </c>
      <c r="J101" s="3">
        <v>139</v>
      </c>
      <c r="K101" s="19">
        <v>2.5</v>
      </c>
      <c r="L101" s="3" t="s">
        <v>35</v>
      </c>
      <c r="M101" s="62" t="s">
        <v>4196</v>
      </c>
    </row>
    <row r="102" spans="1:13">
      <c r="A102" s="7">
        <v>97</v>
      </c>
      <c r="B102" s="3" t="s">
        <v>3726</v>
      </c>
      <c r="C102" s="3" t="s">
        <v>203</v>
      </c>
      <c r="D102" s="3" t="s">
        <v>196</v>
      </c>
      <c r="E102" s="4" t="s">
        <v>1480</v>
      </c>
      <c r="F102" s="3" t="s">
        <v>1581</v>
      </c>
      <c r="G102" s="3" t="s">
        <v>45</v>
      </c>
      <c r="H102" s="3" t="s">
        <v>3684</v>
      </c>
      <c r="I102" s="56" t="s">
        <v>26</v>
      </c>
      <c r="J102" s="3">
        <v>139</v>
      </c>
      <c r="K102" s="19">
        <v>2.98</v>
      </c>
      <c r="L102" s="3" t="s">
        <v>35</v>
      </c>
      <c r="M102" s="62" t="s">
        <v>4196</v>
      </c>
    </row>
    <row r="103" spans="1:13">
      <c r="A103" s="7">
        <v>98</v>
      </c>
      <c r="B103" s="3" t="s">
        <v>3727</v>
      </c>
      <c r="C103" s="3" t="s">
        <v>104</v>
      </c>
      <c r="D103" s="3" t="s">
        <v>74</v>
      </c>
      <c r="E103" s="4" t="s">
        <v>1480</v>
      </c>
      <c r="F103" s="3" t="s">
        <v>3728</v>
      </c>
      <c r="G103" s="3" t="s">
        <v>40</v>
      </c>
      <c r="H103" s="3" t="s">
        <v>3684</v>
      </c>
      <c r="I103" s="56" t="s">
        <v>34</v>
      </c>
      <c r="J103" s="3">
        <v>101</v>
      </c>
      <c r="K103" s="19">
        <v>2.02</v>
      </c>
      <c r="L103" s="3" t="s">
        <v>67</v>
      </c>
      <c r="M103" s="62" t="s">
        <v>4194</v>
      </c>
    </row>
    <row r="104" spans="1:13">
      <c r="A104" s="7">
        <v>99</v>
      </c>
      <c r="B104" s="3" t="s">
        <v>3729</v>
      </c>
      <c r="C104" s="3" t="s">
        <v>1635</v>
      </c>
      <c r="D104" s="3" t="s">
        <v>129</v>
      </c>
      <c r="E104" s="4" t="s">
        <v>142</v>
      </c>
      <c r="F104" s="3" t="s">
        <v>1875</v>
      </c>
      <c r="G104" s="3" t="s">
        <v>33</v>
      </c>
      <c r="H104" s="3" t="s">
        <v>3684</v>
      </c>
      <c r="I104" s="56" t="s">
        <v>23</v>
      </c>
      <c r="J104" s="3">
        <v>122</v>
      </c>
      <c r="K104" s="19">
        <v>1.95</v>
      </c>
      <c r="L104" s="3" t="s">
        <v>88</v>
      </c>
      <c r="M104" s="62" t="s">
        <v>4194</v>
      </c>
    </row>
    <row r="105" spans="1:13">
      <c r="A105" s="7">
        <v>100</v>
      </c>
      <c r="B105" s="3" t="s">
        <v>3730</v>
      </c>
      <c r="C105" s="3" t="s">
        <v>920</v>
      </c>
      <c r="D105" s="3" t="s">
        <v>626</v>
      </c>
      <c r="E105" s="4" t="s">
        <v>142</v>
      </c>
      <c r="F105" s="3" t="s">
        <v>1832</v>
      </c>
      <c r="G105" s="3" t="s">
        <v>55</v>
      </c>
      <c r="H105" s="3" t="s">
        <v>3684</v>
      </c>
      <c r="I105" s="26" t="s">
        <v>14</v>
      </c>
      <c r="J105" s="3">
        <v>92</v>
      </c>
      <c r="K105" s="19">
        <v>2.27</v>
      </c>
      <c r="L105" s="3" t="s">
        <v>67</v>
      </c>
      <c r="M105" s="62" t="s">
        <v>4197</v>
      </c>
    </row>
    <row r="106" spans="1:13">
      <c r="A106" s="7">
        <v>101</v>
      </c>
      <c r="B106" s="3" t="s">
        <v>3731</v>
      </c>
      <c r="C106" s="3" t="s">
        <v>1618</v>
      </c>
      <c r="D106" s="3" t="s">
        <v>85</v>
      </c>
      <c r="E106" s="4" t="s">
        <v>142</v>
      </c>
      <c r="F106" s="3" t="s">
        <v>1847</v>
      </c>
      <c r="G106" s="3" t="s">
        <v>45</v>
      </c>
      <c r="H106" s="3" t="s">
        <v>3684</v>
      </c>
      <c r="I106" s="56" t="s">
        <v>27</v>
      </c>
      <c r="J106" s="3">
        <v>136</v>
      </c>
      <c r="K106" s="19">
        <v>2.88</v>
      </c>
      <c r="L106" s="3" t="s">
        <v>35</v>
      </c>
      <c r="M106" s="62" t="s">
        <v>4196</v>
      </c>
    </row>
    <row r="107" spans="1:13">
      <c r="A107" s="7">
        <v>102</v>
      </c>
      <c r="B107" s="3" t="s">
        <v>3732</v>
      </c>
      <c r="C107" s="3" t="s">
        <v>77</v>
      </c>
      <c r="D107" s="3" t="s">
        <v>53</v>
      </c>
      <c r="E107" s="4" t="s">
        <v>1480</v>
      </c>
      <c r="F107" s="3" t="s">
        <v>1475</v>
      </c>
      <c r="G107" s="3" t="s">
        <v>308</v>
      </c>
      <c r="H107" s="3" t="s">
        <v>3684</v>
      </c>
      <c r="I107" s="56" t="s">
        <v>26</v>
      </c>
      <c r="J107" s="3">
        <v>132</v>
      </c>
      <c r="K107" s="19">
        <v>2.83</v>
      </c>
      <c r="L107" s="3" t="s">
        <v>35</v>
      </c>
      <c r="M107" s="62" t="s">
        <v>4196</v>
      </c>
    </row>
    <row r="108" spans="1:13">
      <c r="A108" s="7">
        <v>103</v>
      </c>
      <c r="B108" s="3" t="s">
        <v>3733</v>
      </c>
      <c r="C108" s="3" t="s">
        <v>136</v>
      </c>
      <c r="D108" s="3" t="s">
        <v>1636</v>
      </c>
      <c r="E108" s="4" t="s">
        <v>142</v>
      </c>
      <c r="F108" s="3" t="s">
        <v>3734</v>
      </c>
      <c r="G108" s="3" t="s">
        <v>299</v>
      </c>
      <c r="H108" s="3" t="s">
        <v>3684</v>
      </c>
      <c r="I108" s="26" t="s">
        <v>14</v>
      </c>
      <c r="J108" s="3">
        <v>11</v>
      </c>
      <c r="K108" s="19">
        <v>1.32</v>
      </c>
      <c r="L108" s="3" t="s">
        <v>88</v>
      </c>
      <c r="M108" s="62" t="s">
        <v>4197</v>
      </c>
    </row>
    <row r="109" spans="1:13">
      <c r="A109" s="7">
        <v>104</v>
      </c>
      <c r="B109" s="3" t="s">
        <v>3735</v>
      </c>
      <c r="C109" s="3" t="s">
        <v>969</v>
      </c>
      <c r="D109" s="3" t="s">
        <v>432</v>
      </c>
      <c r="E109" s="4" t="s">
        <v>142</v>
      </c>
      <c r="F109" s="3" t="s">
        <v>1488</v>
      </c>
      <c r="G109" s="3" t="s">
        <v>50</v>
      </c>
      <c r="H109" s="3" t="s">
        <v>3684</v>
      </c>
      <c r="I109" s="56" t="s">
        <v>26</v>
      </c>
      <c r="J109" s="3">
        <v>123</v>
      </c>
      <c r="K109" s="19">
        <v>1.77</v>
      </c>
      <c r="L109" s="3" t="s">
        <v>88</v>
      </c>
      <c r="M109" s="62" t="s">
        <v>4194</v>
      </c>
    </row>
    <row r="110" spans="1:13">
      <c r="A110" s="7">
        <v>105</v>
      </c>
      <c r="B110" s="3" t="s">
        <v>3736</v>
      </c>
      <c r="C110" s="3" t="s">
        <v>3737</v>
      </c>
      <c r="D110" s="3" t="s">
        <v>327</v>
      </c>
      <c r="E110" s="4" t="s">
        <v>142</v>
      </c>
      <c r="F110" s="3" t="s">
        <v>2234</v>
      </c>
      <c r="G110" s="3" t="s">
        <v>45</v>
      </c>
      <c r="H110" s="3" t="s">
        <v>3684</v>
      </c>
      <c r="I110" s="56" t="s">
        <v>1290</v>
      </c>
      <c r="J110" s="3">
        <v>131</v>
      </c>
      <c r="K110" s="19">
        <v>2.15</v>
      </c>
      <c r="L110" s="3" t="s">
        <v>67</v>
      </c>
      <c r="M110" s="62" t="s">
        <v>4194</v>
      </c>
    </row>
    <row r="111" spans="1:13">
      <c r="A111" s="7">
        <v>106</v>
      </c>
      <c r="B111" s="3" t="s">
        <v>3738</v>
      </c>
      <c r="C111" s="3" t="s">
        <v>1730</v>
      </c>
      <c r="D111" s="3" t="s">
        <v>1555</v>
      </c>
      <c r="E111" s="4" t="s">
        <v>142</v>
      </c>
      <c r="F111" s="3" t="s">
        <v>1814</v>
      </c>
      <c r="G111" s="3" t="s">
        <v>785</v>
      </c>
      <c r="H111" s="3" t="s">
        <v>3684</v>
      </c>
      <c r="I111" s="56" t="s">
        <v>24</v>
      </c>
      <c r="J111" s="3">
        <v>127</v>
      </c>
      <c r="K111" s="19">
        <v>2.41</v>
      </c>
      <c r="L111" s="3" t="s">
        <v>67</v>
      </c>
      <c r="M111" s="62" t="s">
        <v>4194</v>
      </c>
    </row>
    <row r="112" spans="1:13">
      <c r="A112" s="7">
        <v>107</v>
      </c>
      <c r="B112" s="3" t="s">
        <v>3739</v>
      </c>
      <c r="C112" s="3" t="s">
        <v>3740</v>
      </c>
      <c r="D112" s="3" t="s">
        <v>1555</v>
      </c>
      <c r="E112" s="4" t="s">
        <v>142</v>
      </c>
      <c r="F112" s="3" t="s">
        <v>1924</v>
      </c>
      <c r="G112" s="3" t="s">
        <v>178</v>
      </c>
      <c r="H112" s="3" t="s">
        <v>3741</v>
      </c>
      <c r="I112" s="56" t="s">
        <v>1289</v>
      </c>
      <c r="J112" s="3">
        <v>65</v>
      </c>
      <c r="K112" s="19">
        <v>1.91</v>
      </c>
      <c r="L112" s="3" t="s">
        <v>88</v>
      </c>
      <c r="M112" s="62" t="s">
        <v>4194</v>
      </c>
    </row>
    <row r="113" spans="1:13">
      <c r="A113" s="7">
        <v>108</v>
      </c>
      <c r="B113" s="3" t="s">
        <v>3742</v>
      </c>
      <c r="C113" s="3" t="s">
        <v>161</v>
      </c>
      <c r="D113" s="3" t="s">
        <v>137</v>
      </c>
      <c r="E113" s="4" t="s">
        <v>142</v>
      </c>
      <c r="F113" s="3" t="s">
        <v>2254</v>
      </c>
      <c r="G113" s="3" t="s">
        <v>299</v>
      </c>
      <c r="H113" s="3" t="s">
        <v>3741</v>
      </c>
      <c r="I113" s="26" t="s">
        <v>14</v>
      </c>
      <c r="J113" s="3">
        <v>65</v>
      </c>
      <c r="K113" s="19">
        <v>1.49</v>
      </c>
      <c r="L113" s="3" t="s">
        <v>88</v>
      </c>
      <c r="M113" s="62" t="s">
        <v>4197</v>
      </c>
    </row>
    <row r="114" spans="1:13">
      <c r="A114" s="7">
        <v>109</v>
      </c>
      <c r="B114" s="3" t="s">
        <v>3743</v>
      </c>
      <c r="C114" s="3" t="s">
        <v>1264</v>
      </c>
      <c r="D114" s="3" t="s">
        <v>3744</v>
      </c>
      <c r="E114" s="4" t="s">
        <v>142</v>
      </c>
      <c r="F114" s="3" t="s">
        <v>1543</v>
      </c>
      <c r="G114" s="3" t="s">
        <v>359</v>
      </c>
      <c r="H114" s="3" t="s">
        <v>3741</v>
      </c>
      <c r="I114" s="56" t="s">
        <v>34</v>
      </c>
      <c r="J114" s="3">
        <v>110</v>
      </c>
      <c r="K114" s="19">
        <v>1.82</v>
      </c>
      <c r="L114" s="3" t="s">
        <v>88</v>
      </c>
      <c r="M114" s="62" t="s">
        <v>4194</v>
      </c>
    </row>
    <row r="115" spans="1:13">
      <c r="A115" s="7">
        <v>110</v>
      </c>
      <c r="B115" s="3" t="s">
        <v>3745</v>
      </c>
      <c r="C115" s="3" t="s">
        <v>3746</v>
      </c>
      <c r="D115" s="3" t="s">
        <v>537</v>
      </c>
      <c r="E115" s="4" t="s">
        <v>142</v>
      </c>
      <c r="F115" s="3" t="s">
        <v>1721</v>
      </c>
      <c r="G115" s="3" t="s">
        <v>139</v>
      </c>
      <c r="H115" s="3" t="s">
        <v>3741</v>
      </c>
      <c r="I115" s="56" t="s">
        <v>23</v>
      </c>
      <c r="J115" s="3">
        <v>133</v>
      </c>
      <c r="K115" s="19">
        <v>1.97</v>
      </c>
      <c r="L115" s="3" t="s">
        <v>88</v>
      </c>
      <c r="M115" s="62" t="s">
        <v>4194</v>
      </c>
    </row>
    <row r="116" spans="1:13">
      <c r="A116" s="7">
        <v>111</v>
      </c>
      <c r="B116" s="3" t="s">
        <v>3747</v>
      </c>
      <c r="C116" s="3" t="s">
        <v>1479</v>
      </c>
      <c r="D116" s="3" t="s">
        <v>129</v>
      </c>
      <c r="E116" s="4" t="s">
        <v>142</v>
      </c>
      <c r="F116" s="3" t="s">
        <v>1822</v>
      </c>
      <c r="G116" s="3" t="s">
        <v>55</v>
      </c>
      <c r="H116" s="3" t="s">
        <v>3741</v>
      </c>
      <c r="I116" s="56" t="s">
        <v>25</v>
      </c>
      <c r="J116" s="3">
        <v>139</v>
      </c>
      <c r="K116" s="19">
        <v>2.62</v>
      </c>
      <c r="L116" s="3" t="s">
        <v>35</v>
      </c>
      <c r="M116" s="62" t="s">
        <v>4196</v>
      </c>
    </row>
    <row r="117" spans="1:13">
      <c r="A117" s="7">
        <v>112</v>
      </c>
      <c r="B117" s="3" t="s">
        <v>3748</v>
      </c>
      <c r="C117" s="3" t="s">
        <v>1170</v>
      </c>
      <c r="D117" s="3" t="s">
        <v>85</v>
      </c>
      <c r="E117" s="4" t="s">
        <v>142</v>
      </c>
      <c r="F117" s="3" t="s">
        <v>3749</v>
      </c>
      <c r="G117" s="3" t="s">
        <v>45</v>
      </c>
      <c r="H117" s="3" t="s">
        <v>3741</v>
      </c>
      <c r="I117" s="56" t="s">
        <v>26</v>
      </c>
      <c r="J117" s="3">
        <v>139</v>
      </c>
      <c r="K117" s="19">
        <v>3.32</v>
      </c>
      <c r="L117" s="3" t="s">
        <v>28</v>
      </c>
      <c r="M117" s="62" t="s">
        <v>4196</v>
      </c>
    </row>
    <row r="118" spans="1:13">
      <c r="A118" s="7">
        <v>113</v>
      </c>
      <c r="B118" s="3" t="s">
        <v>3750</v>
      </c>
      <c r="C118" s="3" t="s">
        <v>1748</v>
      </c>
      <c r="D118" s="3" t="s">
        <v>3096</v>
      </c>
      <c r="E118" s="4" t="s">
        <v>142</v>
      </c>
      <c r="F118" s="3" t="s">
        <v>2797</v>
      </c>
      <c r="G118" s="3" t="s">
        <v>308</v>
      </c>
      <c r="H118" s="3" t="s">
        <v>3741</v>
      </c>
      <c r="I118" s="56" t="s">
        <v>23</v>
      </c>
      <c r="J118" s="3">
        <v>135</v>
      </c>
      <c r="K118" s="19">
        <v>2.19</v>
      </c>
      <c r="L118" s="3" t="s">
        <v>67</v>
      </c>
      <c r="M118" s="62" t="s">
        <v>4194</v>
      </c>
    </row>
    <row r="119" spans="1:13">
      <c r="A119" s="7">
        <v>114</v>
      </c>
      <c r="B119" s="3" t="s">
        <v>3751</v>
      </c>
      <c r="C119" s="3" t="s">
        <v>1207</v>
      </c>
      <c r="D119" s="3" t="s">
        <v>257</v>
      </c>
      <c r="E119" s="4" t="s">
        <v>142</v>
      </c>
      <c r="F119" s="3" t="s">
        <v>1581</v>
      </c>
      <c r="G119" s="3" t="s">
        <v>45</v>
      </c>
      <c r="H119" s="3" t="s">
        <v>3741</v>
      </c>
      <c r="I119" s="26" t="s">
        <v>14</v>
      </c>
      <c r="J119" s="3">
        <v>25</v>
      </c>
      <c r="K119" s="19">
        <v>1.78</v>
      </c>
      <c r="L119" s="3" t="s">
        <v>88</v>
      </c>
      <c r="M119" s="62" t="s">
        <v>4197</v>
      </c>
    </row>
    <row r="120" spans="1:13">
      <c r="A120" s="7">
        <v>115</v>
      </c>
      <c r="B120" s="3" t="s">
        <v>3752</v>
      </c>
      <c r="C120" s="3" t="s">
        <v>3753</v>
      </c>
      <c r="D120" s="3" t="s">
        <v>156</v>
      </c>
      <c r="E120" s="4" t="s">
        <v>142</v>
      </c>
      <c r="F120" s="3" t="s">
        <v>1875</v>
      </c>
      <c r="G120" s="3" t="s">
        <v>110</v>
      </c>
      <c r="H120" s="3" t="s">
        <v>3741</v>
      </c>
      <c r="I120" s="56" t="s">
        <v>23</v>
      </c>
      <c r="J120" s="3">
        <v>114</v>
      </c>
      <c r="K120" s="19">
        <v>1.76</v>
      </c>
      <c r="L120" s="3" t="s">
        <v>88</v>
      </c>
      <c r="M120" s="62" t="s">
        <v>4194</v>
      </c>
    </row>
    <row r="121" spans="1:13">
      <c r="A121" s="7">
        <v>116</v>
      </c>
      <c r="B121" s="3" t="s">
        <v>3754</v>
      </c>
      <c r="C121" s="3" t="s">
        <v>104</v>
      </c>
      <c r="D121" s="3" t="s">
        <v>787</v>
      </c>
      <c r="E121" s="4" t="s">
        <v>1480</v>
      </c>
      <c r="F121" s="3" t="s">
        <v>1857</v>
      </c>
      <c r="G121" s="3" t="s">
        <v>40</v>
      </c>
      <c r="H121" s="3" t="s">
        <v>3741</v>
      </c>
      <c r="I121" s="56" t="s">
        <v>24</v>
      </c>
      <c r="J121" s="3">
        <v>139</v>
      </c>
      <c r="K121" s="19">
        <v>3.22</v>
      </c>
      <c r="L121" s="3" t="s">
        <v>28</v>
      </c>
      <c r="M121" s="62" t="s">
        <v>4196</v>
      </c>
    </row>
    <row r="122" spans="1:13">
      <c r="A122" s="7">
        <v>117</v>
      </c>
      <c r="B122" s="3" t="s">
        <v>3755</v>
      </c>
      <c r="C122" s="3" t="s">
        <v>2998</v>
      </c>
      <c r="D122" s="3" t="s">
        <v>429</v>
      </c>
      <c r="E122" s="4" t="s">
        <v>142</v>
      </c>
      <c r="F122" s="3" t="s">
        <v>1182</v>
      </c>
      <c r="G122" s="3" t="s">
        <v>785</v>
      </c>
      <c r="H122" s="3" t="s">
        <v>3741</v>
      </c>
      <c r="I122" s="56" t="s">
        <v>24</v>
      </c>
      <c r="J122" s="3">
        <v>122</v>
      </c>
      <c r="K122" s="19">
        <v>2.4900000000000002</v>
      </c>
      <c r="L122" s="3" t="s">
        <v>67</v>
      </c>
      <c r="M122" s="62" t="s">
        <v>4194</v>
      </c>
    </row>
    <row r="123" spans="1:13">
      <c r="A123" s="7">
        <v>118</v>
      </c>
      <c r="B123" s="3" t="s">
        <v>3756</v>
      </c>
      <c r="C123" s="3" t="s">
        <v>1252</v>
      </c>
      <c r="D123" s="3" t="s">
        <v>142</v>
      </c>
      <c r="E123" s="4" t="s">
        <v>142</v>
      </c>
      <c r="F123" s="3" t="s">
        <v>1517</v>
      </c>
      <c r="G123" s="3" t="s">
        <v>40</v>
      </c>
      <c r="H123" s="3" t="s">
        <v>3741</v>
      </c>
      <c r="I123" s="56" t="s">
        <v>25</v>
      </c>
      <c r="J123" s="3">
        <v>128</v>
      </c>
      <c r="K123" s="19">
        <v>2.35</v>
      </c>
      <c r="L123" s="3" t="s">
        <v>67</v>
      </c>
      <c r="M123" s="62" t="s">
        <v>4194</v>
      </c>
    </row>
    <row r="124" spans="1:13">
      <c r="A124" s="7">
        <v>119</v>
      </c>
      <c r="B124" s="3" t="s">
        <v>3757</v>
      </c>
      <c r="C124" s="3" t="s">
        <v>3758</v>
      </c>
      <c r="D124" s="3" t="s">
        <v>142</v>
      </c>
      <c r="E124" s="4" t="s">
        <v>142</v>
      </c>
      <c r="F124" s="3" t="s">
        <v>1471</v>
      </c>
      <c r="G124" s="3" t="s">
        <v>126</v>
      </c>
      <c r="H124" s="3" t="s">
        <v>3741</v>
      </c>
      <c r="I124" s="56" t="s">
        <v>25</v>
      </c>
      <c r="J124" s="3">
        <v>136</v>
      </c>
      <c r="K124" s="19">
        <v>2.44</v>
      </c>
      <c r="L124" s="3" t="s">
        <v>67</v>
      </c>
      <c r="M124" s="62" t="s">
        <v>4194</v>
      </c>
    </row>
    <row r="125" spans="1:13">
      <c r="A125" s="7">
        <v>120</v>
      </c>
      <c r="B125" s="3" t="s">
        <v>3759</v>
      </c>
      <c r="C125" s="3" t="s">
        <v>108</v>
      </c>
      <c r="D125" s="3" t="s">
        <v>1879</v>
      </c>
      <c r="E125" s="4" t="s">
        <v>142</v>
      </c>
      <c r="F125" s="3" t="s">
        <v>1799</v>
      </c>
      <c r="G125" s="3" t="s">
        <v>308</v>
      </c>
      <c r="H125" s="3" t="s">
        <v>3741</v>
      </c>
      <c r="I125" s="56" t="s">
        <v>24</v>
      </c>
      <c r="J125" s="3">
        <v>125</v>
      </c>
      <c r="K125" s="19">
        <v>3.57</v>
      </c>
      <c r="L125" s="3" t="s">
        <v>28</v>
      </c>
      <c r="M125" s="62" t="s">
        <v>4194</v>
      </c>
    </row>
    <row r="126" spans="1:13">
      <c r="A126" s="7">
        <v>121</v>
      </c>
      <c r="B126" s="3" t="s">
        <v>3760</v>
      </c>
      <c r="C126" s="3" t="s">
        <v>2233</v>
      </c>
      <c r="D126" s="3" t="s">
        <v>1247</v>
      </c>
      <c r="E126" s="4" t="s">
        <v>142</v>
      </c>
      <c r="F126" s="3" t="s">
        <v>3601</v>
      </c>
      <c r="G126" s="3" t="s">
        <v>359</v>
      </c>
      <c r="H126" s="3" t="s">
        <v>3741</v>
      </c>
      <c r="I126" s="56" t="s">
        <v>24</v>
      </c>
      <c r="J126" s="3">
        <v>99</v>
      </c>
      <c r="K126" s="19">
        <v>1.99</v>
      </c>
      <c r="L126" s="3" t="s">
        <v>88</v>
      </c>
      <c r="M126" s="62" t="s">
        <v>4194</v>
      </c>
    </row>
    <row r="127" spans="1:13">
      <c r="A127" s="7">
        <v>122</v>
      </c>
      <c r="B127" s="3" t="s">
        <v>3761</v>
      </c>
      <c r="C127" s="3" t="s">
        <v>2274</v>
      </c>
      <c r="D127" s="3" t="s">
        <v>1247</v>
      </c>
      <c r="E127" s="4" t="s">
        <v>142</v>
      </c>
      <c r="F127" s="3" t="s">
        <v>1839</v>
      </c>
      <c r="G127" s="3" t="s">
        <v>45</v>
      </c>
      <c r="H127" s="3" t="s">
        <v>3741</v>
      </c>
      <c r="I127" s="56" t="s">
        <v>25</v>
      </c>
      <c r="J127" s="3">
        <v>119</v>
      </c>
      <c r="K127" s="19">
        <v>1.96</v>
      </c>
      <c r="L127" s="3" t="s">
        <v>88</v>
      </c>
      <c r="M127" s="62" t="s">
        <v>4194</v>
      </c>
    </row>
    <row r="128" spans="1:13">
      <c r="A128" s="7">
        <v>123</v>
      </c>
      <c r="B128" s="3" t="s">
        <v>3762</v>
      </c>
      <c r="C128" s="3" t="s">
        <v>886</v>
      </c>
      <c r="D128" s="3" t="s">
        <v>306</v>
      </c>
      <c r="E128" s="4" t="s">
        <v>1480</v>
      </c>
      <c r="F128" s="3" t="s">
        <v>1782</v>
      </c>
      <c r="G128" s="3" t="s">
        <v>193</v>
      </c>
      <c r="H128" s="3" t="s">
        <v>3741</v>
      </c>
      <c r="I128" s="56" t="s">
        <v>25</v>
      </c>
      <c r="J128" s="3">
        <v>136</v>
      </c>
      <c r="K128" s="19">
        <v>2.99</v>
      </c>
      <c r="L128" s="3" t="s">
        <v>35</v>
      </c>
      <c r="M128" s="62" t="s">
        <v>4196</v>
      </c>
    </row>
    <row r="129" spans="1:13">
      <c r="A129" s="7">
        <v>124</v>
      </c>
      <c r="B129" s="3" t="s">
        <v>3763</v>
      </c>
      <c r="C129" s="3" t="s">
        <v>3764</v>
      </c>
      <c r="D129" s="3" t="s">
        <v>31</v>
      </c>
      <c r="E129" s="4" t="s">
        <v>1480</v>
      </c>
      <c r="F129" s="3" t="s">
        <v>1660</v>
      </c>
      <c r="G129" s="3" t="s">
        <v>55</v>
      </c>
      <c r="H129" s="3" t="s">
        <v>3741</v>
      </c>
      <c r="I129" s="56" t="s">
        <v>24</v>
      </c>
      <c r="J129" s="3">
        <v>139</v>
      </c>
      <c r="K129" s="19">
        <v>3.51</v>
      </c>
      <c r="L129" s="3" t="s">
        <v>28</v>
      </c>
      <c r="M129" s="62" t="s">
        <v>4196</v>
      </c>
    </row>
    <row r="130" spans="1:13">
      <c r="A130" s="7">
        <v>125</v>
      </c>
      <c r="B130" s="3" t="s">
        <v>3765</v>
      </c>
      <c r="C130" s="3" t="s">
        <v>3766</v>
      </c>
      <c r="D130" s="3" t="s">
        <v>124</v>
      </c>
      <c r="E130" s="4" t="s">
        <v>1480</v>
      </c>
      <c r="F130" s="3" t="s">
        <v>495</v>
      </c>
      <c r="G130" s="3" t="s">
        <v>299</v>
      </c>
      <c r="H130" s="3" t="s">
        <v>3741</v>
      </c>
      <c r="I130" s="56" t="s">
        <v>23</v>
      </c>
      <c r="J130" s="3">
        <v>123</v>
      </c>
      <c r="K130" s="19">
        <v>2.17</v>
      </c>
      <c r="L130" s="3" t="s">
        <v>67</v>
      </c>
      <c r="M130" s="62" t="s">
        <v>4194</v>
      </c>
    </row>
    <row r="131" spans="1:13">
      <c r="A131" s="7">
        <v>126</v>
      </c>
      <c r="B131" s="3" t="s">
        <v>3767</v>
      </c>
      <c r="C131" s="3" t="s">
        <v>108</v>
      </c>
      <c r="D131" s="3" t="s">
        <v>1168</v>
      </c>
      <c r="E131" s="4" t="s">
        <v>142</v>
      </c>
      <c r="F131" s="3" t="s">
        <v>1475</v>
      </c>
      <c r="G131" s="3" t="s">
        <v>40</v>
      </c>
      <c r="H131" s="3" t="s">
        <v>3741</v>
      </c>
      <c r="I131" s="56" t="s">
        <v>23</v>
      </c>
      <c r="J131" s="3">
        <v>137</v>
      </c>
      <c r="K131" s="19">
        <v>3.01</v>
      </c>
      <c r="L131" s="3" t="s">
        <v>35</v>
      </c>
      <c r="M131" s="62" t="s">
        <v>4196</v>
      </c>
    </row>
    <row r="132" spans="1:13">
      <c r="A132" s="7">
        <v>127</v>
      </c>
      <c r="B132" s="3" t="s">
        <v>3768</v>
      </c>
      <c r="C132" s="3" t="s">
        <v>1233</v>
      </c>
      <c r="D132" s="3" t="s">
        <v>3769</v>
      </c>
      <c r="E132" s="4" t="s">
        <v>142</v>
      </c>
      <c r="F132" s="3" t="s">
        <v>3770</v>
      </c>
      <c r="G132" s="3" t="s">
        <v>45</v>
      </c>
      <c r="H132" s="3" t="s">
        <v>3741</v>
      </c>
      <c r="I132" s="56" t="s">
        <v>23</v>
      </c>
      <c r="J132" s="3">
        <v>125</v>
      </c>
      <c r="K132" s="19">
        <v>2.62</v>
      </c>
      <c r="L132" s="3" t="s">
        <v>35</v>
      </c>
      <c r="M132" s="62" t="s">
        <v>4194</v>
      </c>
    </row>
    <row r="133" spans="1:13">
      <c r="A133" s="7">
        <v>128</v>
      </c>
      <c r="B133" s="3" t="s">
        <v>3771</v>
      </c>
      <c r="C133" s="3" t="s">
        <v>3772</v>
      </c>
      <c r="D133" s="3" t="s">
        <v>1184</v>
      </c>
      <c r="E133" s="4" t="s">
        <v>142</v>
      </c>
      <c r="F133" s="3" t="s">
        <v>1907</v>
      </c>
      <c r="G133" s="3" t="s">
        <v>359</v>
      </c>
      <c r="H133" s="3" t="s">
        <v>3741</v>
      </c>
      <c r="I133" s="56" t="s">
        <v>34</v>
      </c>
      <c r="J133" s="3">
        <v>47</v>
      </c>
      <c r="K133" s="19">
        <v>1.49</v>
      </c>
      <c r="L133" s="3" t="s">
        <v>88</v>
      </c>
      <c r="M133" s="62" t="s">
        <v>4194</v>
      </c>
    </row>
    <row r="134" spans="1:13">
      <c r="A134" s="7">
        <v>129</v>
      </c>
      <c r="B134" s="3" t="s">
        <v>3773</v>
      </c>
      <c r="C134" s="3" t="s">
        <v>3774</v>
      </c>
      <c r="D134" s="3" t="s">
        <v>53</v>
      </c>
      <c r="E134" s="4" t="s">
        <v>1480</v>
      </c>
      <c r="F134" s="3" t="s">
        <v>358</v>
      </c>
      <c r="G134" s="3" t="s">
        <v>785</v>
      </c>
      <c r="H134" s="3" t="s">
        <v>3741</v>
      </c>
      <c r="I134" s="56" t="s">
        <v>24</v>
      </c>
      <c r="J134" s="3">
        <v>139</v>
      </c>
      <c r="K134" s="19">
        <v>3.17</v>
      </c>
      <c r="L134" s="3" t="s">
        <v>35</v>
      </c>
      <c r="M134" s="62" t="s">
        <v>4196</v>
      </c>
    </row>
    <row r="135" spans="1:13">
      <c r="A135" s="7">
        <v>130</v>
      </c>
      <c r="B135" s="3" t="s">
        <v>3775</v>
      </c>
      <c r="C135" s="3" t="s">
        <v>3776</v>
      </c>
      <c r="D135" s="3" t="s">
        <v>441</v>
      </c>
      <c r="E135" s="4" t="s">
        <v>142</v>
      </c>
      <c r="F135" s="3" t="s">
        <v>851</v>
      </c>
      <c r="G135" s="3" t="s">
        <v>785</v>
      </c>
      <c r="H135" s="3" t="s">
        <v>3741</v>
      </c>
      <c r="I135" s="56" t="s">
        <v>34</v>
      </c>
      <c r="J135" s="3">
        <v>96</v>
      </c>
      <c r="K135" s="19">
        <v>1.87</v>
      </c>
      <c r="L135" s="3" t="s">
        <v>88</v>
      </c>
      <c r="M135" s="62" t="s">
        <v>4194</v>
      </c>
    </row>
    <row r="136" spans="1:13">
      <c r="A136" s="7">
        <v>131</v>
      </c>
      <c r="B136" s="3" t="s">
        <v>3777</v>
      </c>
      <c r="C136" s="3" t="s">
        <v>1287</v>
      </c>
      <c r="D136" s="3" t="s">
        <v>274</v>
      </c>
      <c r="E136" s="4" t="s">
        <v>1480</v>
      </c>
      <c r="F136" s="3" t="s">
        <v>3778</v>
      </c>
      <c r="G136" s="3" t="s">
        <v>139</v>
      </c>
      <c r="H136" s="3" t="s">
        <v>3741</v>
      </c>
      <c r="I136" s="56" t="s">
        <v>24</v>
      </c>
      <c r="J136" s="3">
        <v>139</v>
      </c>
      <c r="K136" s="19">
        <v>3.38</v>
      </c>
      <c r="L136" s="3" t="s">
        <v>28</v>
      </c>
      <c r="M136" s="62" t="s">
        <v>4196</v>
      </c>
    </row>
    <row r="137" spans="1:13">
      <c r="A137" s="7">
        <v>132</v>
      </c>
      <c r="B137" s="3" t="s">
        <v>3779</v>
      </c>
      <c r="C137" s="3" t="s">
        <v>597</v>
      </c>
      <c r="D137" s="3" t="s">
        <v>432</v>
      </c>
      <c r="E137" s="4" t="s">
        <v>142</v>
      </c>
      <c r="F137" s="3" t="s">
        <v>3180</v>
      </c>
      <c r="G137" s="3" t="s">
        <v>21</v>
      </c>
      <c r="H137" s="3" t="s">
        <v>3741</v>
      </c>
      <c r="I137" s="26" t="s">
        <v>14</v>
      </c>
      <c r="J137" s="3">
        <v>32</v>
      </c>
      <c r="K137" s="19">
        <v>1.73</v>
      </c>
      <c r="L137" s="3" t="s">
        <v>88</v>
      </c>
      <c r="M137" s="62" t="s">
        <v>4197</v>
      </c>
    </row>
    <row r="138" spans="1:13">
      <c r="A138" s="7">
        <v>133</v>
      </c>
      <c r="B138" s="3" t="s">
        <v>3780</v>
      </c>
      <c r="C138" s="3" t="s">
        <v>3781</v>
      </c>
      <c r="D138" s="3" t="s">
        <v>3782</v>
      </c>
      <c r="E138" s="4" t="s">
        <v>142</v>
      </c>
      <c r="F138" s="3" t="s">
        <v>509</v>
      </c>
      <c r="G138" s="3" t="s">
        <v>55</v>
      </c>
      <c r="H138" s="3" t="s">
        <v>3741</v>
      </c>
      <c r="I138" s="56" t="s">
        <v>25</v>
      </c>
      <c r="J138" s="3">
        <v>136</v>
      </c>
      <c r="K138" s="19">
        <v>2.38</v>
      </c>
      <c r="L138" s="3" t="s">
        <v>67</v>
      </c>
      <c r="M138" s="62" t="s">
        <v>4194</v>
      </c>
    </row>
    <row r="139" spans="1:13">
      <c r="A139" s="7">
        <v>134</v>
      </c>
      <c r="B139" s="3" t="s">
        <v>3783</v>
      </c>
      <c r="C139" s="3" t="s">
        <v>1949</v>
      </c>
      <c r="D139" s="3" t="s">
        <v>3784</v>
      </c>
      <c r="E139" s="4" t="s">
        <v>142</v>
      </c>
      <c r="F139" s="3" t="s">
        <v>1941</v>
      </c>
      <c r="G139" s="3" t="s">
        <v>178</v>
      </c>
      <c r="H139" s="3" t="s">
        <v>3741</v>
      </c>
      <c r="I139" s="56" t="s">
        <v>34</v>
      </c>
      <c r="J139" s="3">
        <v>117</v>
      </c>
      <c r="K139" s="19">
        <v>2.0699999999999998</v>
      </c>
      <c r="L139" s="3" t="s">
        <v>67</v>
      </c>
      <c r="M139" s="62" t="s">
        <v>4194</v>
      </c>
    </row>
    <row r="140" spans="1:13">
      <c r="A140" s="7">
        <v>135</v>
      </c>
      <c r="B140" s="3" t="s">
        <v>3785</v>
      </c>
      <c r="C140" s="3" t="s">
        <v>108</v>
      </c>
      <c r="D140" s="3" t="s">
        <v>1196</v>
      </c>
      <c r="E140" s="4" t="s">
        <v>142</v>
      </c>
      <c r="F140" s="3" t="s">
        <v>2250</v>
      </c>
      <c r="G140" s="3" t="s">
        <v>40</v>
      </c>
      <c r="H140" s="3" t="s">
        <v>3741</v>
      </c>
      <c r="I140" s="56" t="s">
        <v>23</v>
      </c>
      <c r="J140" s="3">
        <v>123</v>
      </c>
      <c r="K140" s="19">
        <v>2.4900000000000002</v>
      </c>
      <c r="L140" s="3" t="s">
        <v>67</v>
      </c>
      <c r="M140" s="62" t="s">
        <v>4194</v>
      </c>
    </row>
    <row r="141" spans="1:13">
      <c r="A141" s="7">
        <v>136</v>
      </c>
      <c r="B141" s="3" t="s">
        <v>3786</v>
      </c>
      <c r="C141" s="3" t="s">
        <v>260</v>
      </c>
      <c r="D141" s="3" t="s">
        <v>181</v>
      </c>
      <c r="E141" s="4" t="s">
        <v>142</v>
      </c>
      <c r="F141" s="3" t="s">
        <v>1491</v>
      </c>
      <c r="G141" s="3" t="s">
        <v>193</v>
      </c>
      <c r="H141" s="3" t="s">
        <v>3741</v>
      </c>
      <c r="I141" s="26" t="s">
        <v>14</v>
      </c>
      <c r="J141" s="3">
        <v>5</v>
      </c>
      <c r="K141" s="19">
        <v>1.4</v>
      </c>
      <c r="L141" s="3" t="s">
        <v>88</v>
      </c>
      <c r="M141" s="62" t="s">
        <v>4197</v>
      </c>
    </row>
    <row r="142" spans="1:13">
      <c r="A142" s="7">
        <v>137</v>
      </c>
      <c r="B142" s="3" t="s">
        <v>3787</v>
      </c>
      <c r="C142" s="3" t="s">
        <v>1865</v>
      </c>
      <c r="D142" s="3" t="s">
        <v>113</v>
      </c>
      <c r="E142" s="4" t="s">
        <v>142</v>
      </c>
      <c r="F142" s="3" t="s">
        <v>3788</v>
      </c>
      <c r="G142" s="3" t="s">
        <v>50</v>
      </c>
      <c r="H142" s="3" t="s">
        <v>3741</v>
      </c>
      <c r="I142" s="56" t="s">
        <v>25</v>
      </c>
      <c r="J142" s="3">
        <v>139</v>
      </c>
      <c r="K142" s="19">
        <v>2.77</v>
      </c>
      <c r="L142" s="3" t="s">
        <v>35</v>
      </c>
      <c r="M142" s="62" t="s">
        <v>4196</v>
      </c>
    </row>
    <row r="143" spans="1:13">
      <c r="A143" s="7">
        <v>138</v>
      </c>
      <c r="B143" s="3" t="s">
        <v>3789</v>
      </c>
      <c r="C143" s="3" t="s">
        <v>1246</v>
      </c>
      <c r="D143" s="3" t="s">
        <v>1214</v>
      </c>
      <c r="E143" s="4" t="s">
        <v>142</v>
      </c>
      <c r="F143" s="3" t="s">
        <v>1875</v>
      </c>
      <c r="G143" s="3" t="s">
        <v>50</v>
      </c>
      <c r="H143" s="3" t="s">
        <v>3741</v>
      </c>
      <c r="I143" s="56" t="s">
        <v>25</v>
      </c>
      <c r="J143" s="3">
        <v>123</v>
      </c>
      <c r="K143" s="19">
        <v>1.93</v>
      </c>
      <c r="L143" s="3" t="s">
        <v>88</v>
      </c>
      <c r="M143" s="62" t="s">
        <v>4194</v>
      </c>
    </row>
    <row r="144" spans="1:13">
      <c r="A144" s="7">
        <v>139</v>
      </c>
      <c r="B144" s="3" t="s">
        <v>3790</v>
      </c>
      <c r="C144" s="3" t="s">
        <v>3692</v>
      </c>
      <c r="D144" s="3" t="s">
        <v>978</v>
      </c>
      <c r="E144" s="4" t="s">
        <v>142</v>
      </c>
      <c r="F144" s="3" t="s">
        <v>159</v>
      </c>
      <c r="G144" s="3" t="s">
        <v>359</v>
      </c>
      <c r="H144" s="3" t="s">
        <v>3741</v>
      </c>
      <c r="I144" s="56" t="s">
        <v>1289</v>
      </c>
      <c r="J144" s="3">
        <v>120</v>
      </c>
      <c r="K144" s="19">
        <v>2</v>
      </c>
      <c r="L144" s="3" t="s">
        <v>67</v>
      </c>
      <c r="M144" s="62" t="s">
        <v>4194</v>
      </c>
    </row>
    <row r="145" spans="1:13">
      <c r="A145" s="7">
        <v>140</v>
      </c>
      <c r="B145" s="3" t="s">
        <v>3791</v>
      </c>
      <c r="C145" s="3" t="s">
        <v>505</v>
      </c>
      <c r="D145" s="3" t="s">
        <v>333</v>
      </c>
      <c r="E145" s="4" t="s">
        <v>142</v>
      </c>
      <c r="F145" s="3" t="s">
        <v>3792</v>
      </c>
      <c r="G145" s="3" t="s">
        <v>65</v>
      </c>
      <c r="H145" s="3" t="s">
        <v>3741</v>
      </c>
      <c r="I145" s="26" t="s">
        <v>14</v>
      </c>
      <c r="J145" s="3">
        <v>13</v>
      </c>
      <c r="K145" s="19">
        <v>2.65</v>
      </c>
      <c r="L145" s="3" t="s">
        <v>35</v>
      </c>
      <c r="M145" s="62" t="s">
        <v>4197</v>
      </c>
    </row>
    <row r="146" spans="1:13">
      <c r="A146" s="7">
        <v>141</v>
      </c>
      <c r="B146" s="3" t="s">
        <v>3793</v>
      </c>
      <c r="C146" s="3" t="s">
        <v>619</v>
      </c>
      <c r="D146" s="3" t="s">
        <v>681</v>
      </c>
      <c r="E146" s="4" t="s">
        <v>142</v>
      </c>
      <c r="F146" s="3" t="s">
        <v>1547</v>
      </c>
      <c r="G146" s="3" t="s">
        <v>55</v>
      </c>
      <c r="H146" s="3" t="s">
        <v>3741</v>
      </c>
      <c r="I146" s="56" t="s">
        <v>1289</v>
      </c>
      <c r="J146" s="3">
        <v>136</v>
      </c>
      <c r="K146" s="19">
        <v>2.44</v>
      </c>
      <c r="L146" s="3" t="s">
        <v>67</v>
      </c>
      <c r="M146" s="62" t="s">
        <v>4194</v>
      </c>
    </row>
    <row r="147" spans="1:13">
      <c r="A147" s="7">
        <v>142</v>
      </c>
      <c r="B147" s="3" t="s">
        <v>3794</v>
      </c>
      <c r="C147" s="3" t="s">
        <v>3216</v>
      </c>
      <c r="D147" s="3" t="s">
        <v>429</v>
      </c>
      <c r="E147" s="4" t="s">
        <v>142</v>
      </c>
      <c r="F147" s="3" t="s">
        <v>1262</v>
      </c>
      <c r="G147" s="3" t="s">
        <v>1771</v>
      </c>
      <c r="H147" s="3" t="s">
        <v>3741</v>
      </c>
      <c r="I147" s="56" t="s">
        <v>34</v>
      </c>
      <c r="J147" s="3">
        <v>139</v>
      </c>
      <c r="K147" s="19">
        <v>2.5099999999999998</v>
      </c>
      <c r="L147" s="3" t="s">
        <v>35</v>
      </c>
      <c r="M147" s="62" t="s">
        <v>4196</v>
      </c>
    </row>
    <row r="148" spans="1:13">
      <c r="A148" s="7">
        <v>143</v>
      </c>
      <c r="B148" s="3" t="s">
        <v>3795</v>
      </c>
      <c r="C148" s="3" t="s">
        <v>3796</v>
      </c>
      <c r="D148" s="3" t="s">
        <v>234</v>
      </c>
      <c r="E148" s="4" t="s">
        <v>1480</v>
      </c>
      <c r="F148" s="3" t="s">
        <v>1465</v>
      </c>
      <c r="G148" s="3" t="s">
        <v>50</v>
      </c>
      <c r="H148" s="3" t="s">
        <v>3741</v>
      </c>
      <c r="I148" s="56" t="s">
        <v>24</v>
      </c>
      <c r="J148" s="3">
        <v>139</v>
      </c>
      <c r="K148" s="19">
        <v>3.2</v>
      </c>
      <c r="L148" s="3" t="s">
        <v>28</v>
      </c>
      <c r="M148" s="62" t="s">
        <v>4196</v>
      </c>
    </row>
    <row r="149" spans="1:13">
      <c r="A149" s="7">
        <v>144</v>
      </c>
      <c r="B149" s="3" t="s">
        <v>3797</v>
      </c>
      <c r="C149" s="3" t="s">
        <v>108</v>
      </c>
      <c r="D149" s="3" t="s">
        <v>1808</v>
      </c>
      <c r="E149" s="4" t="s">
        <v>142</v>
      </c>
      <c r="F149" s="3" t="s">
        <v>1477</v>
      </c>
      <c r="G149" s="3" t="s">
        <v>785</v>
      </c>
      <c r="H149" s="3" t="s">
        <v>3741</v>
      </c>
      <c r="I149" s="56" t="s">
        <v>1289</v>
      </c>
      <c r="J149" s="3">
        <v>100</v>
      </c>
      <c r="K149" s="19">
        <v>1.95</v>
      </c>
      <c r="L149" s="3" t="s">
        <v>88</v>
      </c>
      <c r="M149" s="62" t="s">
        <v>4194</v>
      </c>
    </row>
    <row r="150" spans="1:13">
      <c r="A150" s="7">
        <v>145</v>
      </c>
      <c r="B150" s="3" t="s">
        <v>3798</v>
      </c>
      <c r="C150" s="3" t="s">
        <v>2822</v>
      </c>
      <c r="D150" s="3" t="s">
        <v>3799</v>
      </c>
      <c r="E150" s="4" t="s">
        <v>142</v>
      </c>
      <c r="F150" s="3" t="s">
        <v>1673</v>
      </c>
      <c r="G150" s="3" t="s">
        <v>193</v>
      </c>
      <c r="H150" s="3" t="s">
        <v>3741</v>
      </c>
      <c r="I150" s="56" t="s">
        <v>24</v>
      </c>
      <c r="J150" s="3">
        <v>139</v>
      </c>
      <c r="K150" s="19">
        <v>2.83</v>
      </c>
      <c r="L150" s="3" t="s">
        <v>35</v>
      </c>
      <c r="M150" s="62" t="s">
        <v>4196</v>
      </c>
    </row>
    <row r="151" spans="1:13">
      <c r="A151" s="7">
        <v>146</v>
      </c>
      <c r="B151" s="3" t="s">
        <v>3800</v>
      </c>
      <c r="C151" s="3" t="s">
        <v>1036</v>
      </c>
      <c r="D151" s="3" t="s">
        <v>121</v>
      </c>
      <c r="E151" s="4" t="s">
        <v>142</v>
      </c>
      <c r="F151" s="3" t="s">
        <v>1607</v>
      </c>
      <c r="G151" s="3" t="s">
        <v>308</v>
      </c>
      <c r="H151" s="3" t="s">
        <v>3741</v>
      </c>
      <c r="I151" s="56" t="s">
        <v>34</v>
      </c>
      <c r="J151" s="3">
        <v>123</v>
      </c>
      <c r="K151" s="19">
        <v>2.1</v>
      </c>
      <c r="L151" s="3" t="s">
        <v>67</v>
      </c>
      <c r="M151" s="62" t="s">
        <v>4194</v>
      </c>
    </row>
    <row r="152" spans="1:13">
      <c r="A152" s="7">
        <v>147</v>
      </c>
      <c r="B152" s="3" t="s">
        <v>3801</v>
      </c>
      <c r="C152" s="3" t="s">
        <v>3802</v>
      </c>
      <c r="D152" s="3" t="s">
        <v>626</v>
      </c>
      <c r="E152" s="4" t="s">
        <v>142</v>
      </c>
      <c r="F152" s="3" t="s">
        <v>1728</v>
      </c>
      <c r="G152" s="3" t="s">
        <v>55</v>
      </c>
      <c r="H152" s="3" t="s">
        <v>3741</v>
      </c>
      <c r="I152" s="56" t="s">
        <v>25</v>
      </c>
      <c r="J152" s="3">
        <v>139</v>
      </c>
      <c r="K152" s="19">
        <v>3.39</v>
      </c>
      <c r="L152" s="3" t="s">
        <v>28</v>
      </c>
      <c r="M152" s="62" t="s">
        <v>4196</v>
      </c>
    </row>
    <row r="153" spans="1:13">
      <c r="A153" s="7">
        <v>148</v>
      </c>
      <c r="B153" s="3" t="s">
        <v>3803</v>
      </c>
      <c r="C153" s="3" t="s">
        <v>2946</v>
      </c>
      <c r="D153" s="3" t="s">
        <v>550</v>
      </c>
      <c r="E153" s="4" t="s">
        <v>142</v>
      </c>
      <c r="F153" s="3" t="s">
        <v>2427</v>
      </c>
      <c r="G153" s="3" t="s">
        <v>55</v>
      </c>
      <c r="H153" s="3" t="s">
        <v>3741</v>
      </c>
      <c r="I153" s="56" t="s">
        <v>25</v>
      </c>
      <c r="J153" s="3">
        <v>139</v>
      </c>
      <c r="K153" s="19">
        <v>2.69</v>
      </c>
      <c r="L153" s="3" t="s">
        <v>35</v>
      </c>
      <c r="M153" s="62" t="s">
        <v>4196</v>
      </c>
    </row>
    <row r="154" spans="1:13">
      <c r="A154" s="7">
        <v>149</v>
      </c>
      <c r="B154" s="3" t="s">
        <v>3804</v>
      </c>
      <c r="C154" s="3" t="s">
        <v>1231</v>
      </c>
      <c r="D154" s="3" t="s">
        <v>62</v>
      </c>
      <c r="E154" s="4" t="s">
        <v>142</v>
      </c>
      <c r="F154" s="3" t="s">
        <v>1590</v>
      </c>
      <c r="G154" s="3" t="s">
        <v>55</v>
      </c>
      <c r="H154" s="3" t="s">
        <v>3741</v>
      </c>
      <c r="I154" s="56" t="s">
        <v>26</v>
      </c>
      <c r="J154" s="3">
        <v>139</v>
      </c>
      <c r="K154" s="19">
        <v>2.87</v>
      </c>
      <c r="L154" s="3" t="s">
        <v>35</v>
      </c>
      <c r="M154" s="62" t="s">
        <v>4196</v>
      </c>
    </row>
    <row r="155" spans="1:13">
      <c r="A155" s="7">
        <v>150</v>
      </c>
      <c r="B155" s="3" t="s">
        <v>3805</v>
      </c>
      <c r="C155" s="3" t="s">
        <v>975</v>
      </c>
      <c r="D155" s="3" t="s">
        <v>1178</v>
      </c>
      <c r="E155" s="4" t="s">
        <v>142</v>
      </c>
      <c r="F155" s="3" t="s">
        <v>3355</v>
      </c>
      <c r="G155" s="3" t="s">
        <v>55</v>
      </c>
      <c r="H155" s="3" t="s">
        <v>3741</v>
      </c>
      <c r="I155" s="56" t="s">
        <v>25</v>
      </c>
      <c r="J155" s="3">
        <v>107</v>
      </c>
      <c r="K155" s="19">
        <v>2.23</v>
      </c>
      <c r="L155" s="3" t="s">
        <v>67</v>
      </c>
      <c r="M155" s="62" t="s">
        <v>4194</v>
      </c>
    </row>
    <row r="156" spans="1:13">
      <c r="A156" s="7">
        <v>151</v>
      </c>
      <c r="B156" s="3" t="s">
        <v>3806</v>
      </c>
      <c r="C156" s="3" t="s">
        <v>108</v>
      </c>
      <c r="D156" s="3" t="s">
        <v>3807</v>
      </c>
      <c r="E156" s="4" t="s">
        <v>142</v>
      </c>
      <c r="F156" s="3" t="s">
        <v>2545</v>
      </c>
      <c r="G156" s="3" t="s">
        <v>359</v>
      </c>
      <c r="H156" s="3" t="s">
        <v>3741</v>
      </c>
      <c r="I156" s="26" t="s">
        <v>14</v>
      </c>
      <c r="J156" s="3">
        <v>120</v>
      </c>
      <c r="K156" s="19">
        <v>2.1</v>
      </c>
      <c r="L156" s="3" t="s">
        <v>67</v>
      </c>
      <c r="M156" s="62" t="s">
        <v>4197</v>
      </c>
    </row>
    <row r="157" spans="1:13">
      <c r="A157" s="7">
        <v>152</v>
      </c>
      <c r="B157" s="3" t="s">
        <v>3808</v>
      </c>
      <c r="C157" s="3" t="s">
        <v>876</v>
      </c>
      <c r="D157" s="3" t="s">
        <v>1277</v>
      </c>
      <c r="E157" s="4" t="s">
        <v>1480</v>
      </c>
      <c r="F157" s="3" t="s">
        <v>2234</v>
      </c>
      <c r="G157" s="3" t="s">
        <v>139</v>
      </c>
      <c r="H157" s="3" t="s">
        <v>3809</v>
      </c>
      <c r="I157" s="56" t="s">
        <v>26</v>
      </c>
      <c r="J157" s="3">
        <v>139</v>
      </c>
      <c r="K157" s="19">
        <v>3.32</v>
      </c>
      <c r="L157" s="3" t="s">
        <v>28</v>
      </c>
      <c r="M157" s="62" t="s">
        <v>4196</v>
      </c>
    </row>
    <row r="158" spans="1:13">
      <c r="A158" s="7">
        <v>153</v>
      </c>
      <c r="B158" s="3" t="s">
        <v>3810</v>
      </c>
      <c r="C158" s="3" t="s">
        <v>108</v>
      </c>
      <c r="D158" s="3" t="s">
        <v>1265</v>
      </c>
      <c r="E158" s="4" t="s">
        <v>142</v>
      </c>
      <c r="F158" s="3" t="s">
        <v>2458</v>
      </c>
      <c r="G158" s="3" t="s">
        <v>55</v>
      </c>
      <c r="H158" s="3" t="s">
        <v>3809</v>
      </c>
      <c r="I158" s="56" t="s">
        <v>34</v>
      </c>
      <c r="J158" s="3">
        <v>115</v>
      </c>
      <c r="K158" s="19">
        <v>1.88</v>
      </c>
      <c r="L158" s="3" t="s">
        <v>88</v>
      </c>
      <c r="M158" s="62" t="s">
        <v>4194</v>
      </c>
    </row>
    <row r="159" spans="1:13">
      <c r="A159" s="7">
        <v>154</v>
      </c>
      <c r="B159" s="3" t="s">
        <v>3811</v>
      </c>
      <c r="C159" s="3" t="s">
        <v>3812</v>
      </c>
      <c r="D159" s="3" t="s">
        <v>2793</v>
      </c>
      <c r="E159" s="4" t="s">
        <v>142</v>
      </c>
      <c r="F159" s="3" t="s">
        <v>1556</v>
      </c>
      <c r="G159" s="3" t="s">
        <v>178</v>
      </c>
      <c r="H159" s="3" t="s">
        <v>3809</v>
      </c>
      <c r="I159" s="56" t="s">
        <v>24</v>
      </c>
      <c r="J159" s="3">
        <v>131</v>
      </c>
      <c r="K159" s="19">
        <v>2.3199999999999998</v>
      </c>
      <c r="L159" s="3" t="s">
        <v>67</v>
      </c>
      <c r="M159" s="62" t="s">
        <v>4194</v>
      </c>
    </row>
    <row r="160" spans="1:13">
      <c r="A160" s="7">
        <v>155</v>
      </c>
      <c r="B160" s="3" t="s">
        <v>3813</v>
      </c>
      <c r="C160" s="3" t="s">
        <v>1931</v>
      </c>
      <c r="D160" s="3" t="s">
        <v>1194</v>
      </c>
      <c r="E160" s="4" t="s">
        <v>142</v>
      </c>
      <c r="F160" s="3" t="s">
        <v>1581</v>
      </c>
      <c r="G160" s="3" t="s">
        <v>50</v>
      </c>
      <c r="H160" s="3" t="s">
        <v>3809</v>
      </c>
      <c r="I160" s="26" t="s">
        <v>14</v>
      </c>
      <c r="J160" s="3">
        <v>24</v>
      </c>
      <c r="K160" s="19">
        <v>1.88</v>
      </c>
      <c r="L160" s="3" t="s">
        <v>88</v>
      </c>
      <c r="M160" s="62" t="s">
        <v>4197</v>
      </c>
    </row>
    <row r="161" spans="1:13">
      <c r="A161" s="7">
        <v>156</v>
      </c>
      <c r="B161" s="3" t="s">
        <v>3814</v>
      </c>
      <c r="C161" s="3" t="s">
        <v>1227</v>
      </c>
      <c r="D161" s="3" t="s">
        <v>234</v>
      </c>
      <c r="E161" s="4" t="s">
        <v>142</v>
      </c>
      <c r="F161" s="3" t="s">
        <v>2977</v>
      </c>
      <c r="G161" s="3" t="s">
        <v>21</v>
      </c>
      <c r="H161" s="3" t="s">
        <v>3809</v>
      </c>
      <c r="I161" s="56" t="s">
        <v>26</v>
      </c>
      <c r="J161" s="3">
        <v>137</v>
      </c>
      <c r="K161" s="19">
        <v>2.8</v>
      </c>
      <c r="L161" s="3" t="s">
        <v>35</v>
      </c>
      <c r="M161" s="62" t="s">
        <v>4196</v>
      </c>
    </row>
    <row r="162" spans="1:13">
      <c r="A162" s="7">
        <v>157</v>
      </c>
      <c r="B162" s="3" t="s">
        <v>3815</v>
      </c>
      <c r="C162" s="3" t="s">
        <v>1203</v>
      </c>
      <c r="D162" s="3" t="s">
        <v>1808</v>
      </c>
      <c r="E162" s="4" t="s">
        <v>142</v>
      </c>
      <c r="F162" s="3" t="s">
        <v>1911</v>
      </c>
      <c r="G162" s="3" t="s">
        <v>359</v>
      </c>
      <c r="H162" s="3" t="s">
        <v>3809</v>
      </c>
      <c r="I162" s="26" t="s">
        <v>14</v>
      </c>
      <c r="J162" s="3">
        <v>20</v>
      </c>
      <c r="K162" s="19">
        <v>1.75</v>
      </c>
      <c r="L162" s="3" t="s">
        <v>88</v>
      </c>
      <c r="M162" s="62" t="s">
        <v>4197</v>
      </c>
    </row>
    <row r="163" spans="1:13">
      <c r="A163" s="7">
        <v>158</v>
      </c>
      <c r="B163" s="3" t="s">
        <v>3816</v>
      </c>
      <c r="C163" s="3" t="s">
        <v>108</v>
      </c>
      <c r="D163" s="3" t="s">
        <v>537</v>
      </c>
      <c r="E163" s="4" t="s">
        <v>142</v>
      </c>
      <c r="F163" s="3" t="s">
        <v>1707</v>
      </c>
      <c r="G163" s="3" t="s">
        <v>33</v>
      </c>
      <c r="H163" s="3" t="s">
        <v>3809</v>
      </c>
      <c r="I163" s="56" t="s">
        <v>34</v>
      </c>
      <c r="J163" s="3">
        <v>95</v>
      </c>
      <c r="K163" s="19">
        <v>1.89</v>
      </c>
      <c r="L163" s="3" t="s">
        <v>88</v>
      </c>
      <c r="M163" s="62" t="s">
        <v>4194</v>
      </c>
    </row>
    <row r="164" spans="1:13">
      <c r="A164" s="7">
        <v>159</v>
      </c>
      <c r="B164" s="3" t="s">
        <v>3817</v>
      </c>
      <c r="C164" s="3" t="s">
        <v>2383</v>
      </c>
      <c r="D164" s="3" t="s">
        <v>156</v>
      </c>
      <c r="E164" s="4" t="s">
        <v>142</v>
      </c>
      <c r="F164" s="3" t="s">
        <v>2300</v>
      </c>
      <c r="G164" s="3" t="s">
        <v>110</v>
      </c>
      <c r="H164" s="3" t="s">
        <v>3809</v>
      </c>
      <c r="I164" s="56" t="s">
        <v>23</v>
      </c>
      <c r="J164" s="3">
        <v>120</v>
      </c>
      <c r="K164" s="19">
        <v>2.13</v>
      </c>
      <c r="L164" s="3" t="s">
        <v>67</v>
      </c>
      <c r="M164" s="62" t="s">
        <v>4194</v>
      </c>
    </row>
    <row r="165" spans="1:13">
      <c r="A165" s="7">
        <v>160</v>
      </c>
      <c r="B165" s="3" t="s">
        <v>3818</v>
      </c>
      <c r="C165" s="3" t="s">
        <v>3819</v>
      </c>
      <c r="D165" s="3" t="s">
        <v>1168</v>
      </c>
      <c r="E165" s="4" t="s">
        <v>142</v>
      </c>
      <c r="F165" s="3" t="s">
        <v>1913</v>
      </c>
      <c r="G165" s="3" t="s">
        <v>50</v>
      </c>
      <c r="H165" s="3" t="s">
        <v>3809</v>
      </c>
      <c r="I165" s="56" t="s">
        <v>25</v>
      </c>
      <c r="J165" s="3">
        <v>125</v>
      </c>
      <c r="K165" s="19">
        <v>1.98</v>
      </c>
      <c r="L165" s="3" t="s">
        <v>88</v>
      </c>
      <c r="M165" s="62" t="s">
        <v>4194</v>
      </c>
    </row>
    <row r="166" spans="1:13">
      <c r="A166" s="7">
        <v>161</v>
      </c>
      <c r="B166" s="3" t="s">
        <v>3820</v>
      </c>
      <c r="C166" s="3" t="s">
        <v>1615</v>
      </c>
      <c r="D166" s="3" t="s">
        <v>1242</v>
      </c>
      <c r="E166" s="4" t="s">
        <v>142</v>
      </c>
      <c r="F166" s="3" t="s">
        <v>1864</v>
      </c>
      <c r="G166" s="3" t="s">
        <v>785</v>
      </c>
      <c r="H166" s="3" t="s">
        <v>3809</v>
      </c>
      <c r="I166" s="56" t="s">
        <v>27</v>
      </c>
      <c r="J166" s="3">
        <v>125</v>
      </c>
      <c r="K166" s="19">
        <v>2.21</v>
      </c>
      <c r="L166" s="3" t="s">
        <v>67</v>
      </c>
      <c r="M166" s="62" t="s">
        <v>4194</v>
      </c>
    </row>
    <row r="167" spans="1:13">
      <c r="A167" s="7">
        <v>162</v>
      </c>
      <c r="B167" s="3" t="s">
        <v>3821</v>
      </c>
      <c r="C167" s="3" t="s">
        <v>3822</v>
      </c>
      <c r="D167" s="3" t="s">
        <v>1184</v>
      </c>
      <c r="E167" s="4" t="s">
        <v>142</v>
      </c>
      <c r="F167" s="3" t="s">
        <v>1947</v>
      </c>
      <c r="G167" s="3" t="s">
        <v>193</v>
      </c>
      <c r="H167" s="3" t="s">
        <v>3809</v>
      </c>
      <c r="I167" s="56" t="s">
        <v>24</v>
      </c>
      <c r="J167" s="3">
        <v>131</v>
      </c>
      <c r="K167" s="19">
        <v>2.25</v>
      </c>
      <c r="L167" s="3" t="s">
        <v>67</v>
      </c>
      <c r="M167" s="62" t="s">
        <v>4194</v>
      </c>
    </row>
    <row r="168" spans="1:13">
      <c r="A168" s="7">
        <v>163</v>
      </c>
      <c r="B168" s="3" t="s">
        <v>3823</v>
      </c>
      <c r="C168" s="3" t="s">
        <v>1829</v>
      </c>
      <c r="D168" s="3" t="s">
        <v>429</v>
      </c>
      <c r="E168" s="4" t="s">
        <v>142</v>
      </c>
      <c r="F168" s="3" t="s">
        <v>2918</v>
      </c>
      <c r="G168" s="3" t="s">
        <v>97</v>
      </c>
      <c r="H168" s="3" t="s">
        <v>3809</v>
      </c>
      <c r="I168" s="56" t="s">
        <v>23</v>
      </c>
      <c r="J168" s="3">
        <v>116</v>
      </c>
      <c r="K168" s="19">
        <v>2.02</v>
      </c>
      <c r="L168" s="3" t="s">
        <v>67</v>
      </c>
      <c r="M168" s="62" t="s">
        <v>4194</v>
      </c>
    </row>
    <row r="169" spans="1:13">
      <c r="A169" s="7">
        <v>164</v>
      </c>
      <c r="B169" s="3" t="s">
        <v>3824</v>
      </c>
      <c r="C169" s="3" t="s">
        <v>3825</v>
      </c>
      <c r="D169" s="3" t="s">
        <v>142</v>
      </c>
      <c r="E169" s="4" t="s">
        <v>142</v>
      </c>
      <c r="F169" s="3" t="s">
        <v>1762</v>
      </c>
      <c r="G169" s="3" t="s">
        <v>55</v>
      </c>
      <c r="H169" s="3" t="s">
        <v>3809</v>
      </c>
      <c r="I169" s="56" t="s">
        <v>26</v>
      </c>
      <c r="J169" s="3">
        <v>129</v>
      </c>
      <c r="K169" s="19">
        <v>2.77</v>
      </c>
      <c r="L169" s="3" t="s">
        <v>35</v>
      </c>
      <c r="M169" s="62" t="s">
        <v>4194</v>
      </c>
    </row>
    <row r="170" spans="1:13">
      <c r="A170" s="7">
        <v>165</v>
      </c>
      <c r="B170" s="3" t="s">
        <v>3826</v>
      </c>
      <c r="C170" s="3" t="s">
        <v>1615</v>
      </c>
      <c r="D170" s="3" t="s">
        <v>142</v>
      </c>
      <c r="E170" s="4" t="s">
        <v>142</v>
      </c>
      <c r="F170" s="3" t="s">
        <v>1802</v>
      </c>
      <c r="G170" s="3" t="s">
        <v>45</v>
      </c>
      <c r="H170" s="3" t="s">
        <v>3809</v>
      </c>
      <c r="I170" s="26" t="s">
        <v>14</v>
      </c>
      <c r="J170" s="3">
        <v>24</v>
      </c>
      <c r="K170" s="19">
        <v>1.96</v>
      </c>
      <c r="L170" s="3" t="s">
        <v>88</v>
      </c>
      <c r="M170" s="62" t="s">
        <v>4197</v>
      </c>
    </row>
    <row r="171" spans="1:13">
      <c r="A171" s="7">
        <v>166</v>
      </c>
      <c r="B171" s="3" t="s">
        <v>3827</v>
      </c>
      <c r="C171" s="3" t="s">
        <v>256</v>
      </c>
      <c r="D171" s="3" t="s">
        <v>1186</v>
      </c>
      <c r="E171" s="4" t="s">
        <v>142</v>
      </c>
      <c r="F171" s="3" t="s">
        <v>1756</v>
      </c>
      <c r="G171" s="3" t="s">
        <v>359</v>
      </c>
      <c r="H171" s="3" t="s">
        <v>3809</v>
      </c>
      <c r="I171" s="56" t="s">
        <v>25</v>
      </c>
      <c r="J171" s="3">
        <v>119</v>
      </c>
      <c r="K171" s="19">
        <v>2.38</v>
      </c>
      <c r="L171" s="3" t="s">
        <v>67</v>
      </c>
      <c r="M171" s="62" t="s">
        <v>4194</v>
      </c>
    </row>
    <row r="172" spans="1:13">
      <c r="A172" s="7">
        <v>167</v>
      </c>
      <c r="B172" s="3" t="s">
        <v>3828</v>
      </c>
      <c r="C172" s="3" t="s">
        <v>108</v>
      </c>
      <c r="D172" s="3" t="s">
        <v>2655</v>
      </c>
      <c r="E172" s="4" t="s">
        <v>142</v>
      </c>
      <c r="F172" s="3" t="s">
        <v>1554</v>
      </c>
      <c r="G172" s="3" t="s">
        <v>178</v>
      </c>
      <c r="H172" s="3" t="s">
        <v>3809</v>
      </c>
      <c r="I172" s="56" t="s">
        <v>34</v>
      </c>
      <c r="J172" s="3">
        <v>124</v>
      </c>
      <c r="K172" s="19">
        <v>2.2599999999999998</v>
      </c>
      <c r="L172" s="3" t="s">
        <v>67</v>
      </c>
      <c r="M172" s="62" t="s">
        <v>4194</v>
      </c>
    </row>
    <row r="173" spans="1:13">
      <c r="A173" s="7">
        <v>168</v>
      </c>
      <c r="B173" s="3" t="s">
        <v>3829</v>
      </c>
      <c r="C173" s="3" t="s">
        <v>3830</v>
      </c>
      <c r="D173" s="3" t="s">
        <v>978</v>
      </c>
      <c r="E173" s="4" t="s">
        <v>142</v>
      </c>
      <c r="F173" s="3" t="s">
        <v>1861</v>
      </c>
      <c r="G173" s="3" t="s">
        <v>40</v>
      </c>
      <c r="H173" s="3" t="s">
        <v>3809</v>
      </c>
      <c r="I173" s="56" t="s">
        <v>23</v>
      </c>
      <c r="J173" s="3">
        <v>136</v>
      </c>
      <c r="K173" s="19">
        <v>2.81</v>
      </c>
      <c r="L173" s="3" t="s">
        <v>35</v>
      </c>
      <c r="M173" s="62" t="s">
        <v>4196</v>
      </c>
    </row>
    <row r="174" spans="1:13">
      <c r="A174" s="7">
        <v>169</v>
      </c>
      <c r="B174" s="3" t="s">
        <v>3831</v>
      </c>
      <c r="C174" s="3" t="s">
        <v>1694</v>
      </c>
      <c r="D174" s="3" t="s">
        <v>978</v>
      </c>
      <c r="E174" s="4" t="s">
        <v>142</v>
      </c>
      <c r="F174" s="3" t="s">
        <v>1641</v>
      </c>
      <c r="G174" s="3" t="s">
        <v>110</v>
      </c>
      <c r="H174" s="3" t="s">
        <v>3809</v>
      </c>
      <c r="I174" s="56" t="s">
        <v>23</v>
      </c>
      <c r="J174" s="3">
        <v>136</v>
      </c>
      <c r="K174" s="19">
        <v>2.48</v>
      </c>
      <c r="L174" s="3" t="s">
        <v>67</v>
      </c>
      <c r="M174" s="62" t="s">
        <v>4194</v>
      </c>
    </row>
    <row r="175" spans="1:13">
      <c r="A175" s="7">
        <v>170</v>
      </c>
      <c r="B175" s="3" t="s">
        <v>3832</v>
      </c>
      <c r="C175" s="3" t="s">
        <v>1723</v>
      </c>
      <c r="D175" s="3" t="s">
        <v>1247</v>
      </c>
      <c r="E175" s="4" t="s">
        <v>142</v>
      </c>
      <c r="F175" s="3" t="s">
        <v>1887</v>
      </c>
      <c r="G175" s="3" t="s">
        <v>50</v>
      </c>
      <c r="H175" s="3" t="s">
        <v>3809</v>
      </c>
      <c r="I175" s="56" t="s">
        <v>34</v>
      </c>
      <c r="J175" s="3">
        <v>118</v>
      </c>
      <c r="K175" s="19">
        <v>1.73</v>
      </c>
      <c r="L175" s="3" t="s">
        <v>88</v>
      </c>
      <c r="M175" s="62" t="s">
        <v>4194</v>
      </c>
    </row>
    <row r="176" spans="1:13">
      <c r="A176" s="7">
        <v>171</v>
      </c>
      <c r="B176" s="3" t="s">
        <v>3833</v>
      </c>
      <c r="C176" s="3" t="s">
        <v>1252</v>
      </c>
      <c r="D176" s="3" t="s">
        <v>1258</v>
      </c>
      <c r="E176" s="4" t="s">
        <v>142</v>
      </c>
      <c r="F176" s="3" t="s">
        <v>3382</v>
      </c>
      <c r="G176" s="3" t="s">
        <v>50</v>
      </c>
      <c r="H176" s="3" t="s">
        <v>3809</v>
      </c>
      <c r="I176" s="56" t="s">
        <v>1290</v>
      </c>
      <c r="J176" s="3">
        <v>126</v>
      </c>
      <c r="K176" s="19">
        <v>2.63</v>
      </c>
      <c r="L176" s="3" t="s">
        <v>35</v>
      </c>
      <c r="M176" s="62" t="s">
        <v>4194</v>
      </c>
    </row>
    <row r="177" spans="1:13">
      <c r="A177" s="7">
        <v>172</v>
      </c>
      <c r="B177" s="3" t="s">
        <v>3834</v>
      </c>
      <c r="C177" s="3" t="s">
        <v>3835</v>
      </c>
      <c r="D177" s="3" t="s">
        <v>333</v>
      </c>
      <c r="E177" s="4" t="s">
        <v>142</v>
      </c>
      <c r="F177" s="3" t="s">
        <v>1535</v>
      </c>
      <c r="G177" s="3" t="s">
        <v>45</v>
      </c>
      <c r="H177" s="3" t="s">
        <v>3809</v>
      </c>
      <c r="I177" s="56" t="s">
        <v>24</v>
      </c>
      <c r="J177" s="3">
        <v>139</v>
      </c>
      <c r="K177" s="19">
        <v>2.48</v>
      </c>
      <c r="L177" s="3" t="s">
        <v>67</v>
      </c>
      <c r="M177" s="62" t="s">
        <v>4194</v>
      </c>
    </row>
    <row r="178" spans="1:13">
      <c r="A178" s="7">
        <v>173</v>
      </c>
      <c r="B178" s="3" t="s">
        <v>3836</v>
      </c>
      <c r="C178" s="3" t="s">
        <v>108</v>
      </c>
      <c r="D178" s="3" t="s">
        <v>1733</v>
      </c>
      <c r="E178" s="4" t="s">
        <v>142</v>
      </c>
      <c r="F178" s="3" t="s">
        <v>1593</v>
      </c>
      <c r="G178" s="3" t="s">
        <v>178</v>
      </c>
      <c r="H178" s="3" t="s">
        <v>3809</v>
      </c>
      <c r="I178" s="56" t="s">
        <v>23</v>
      </c>
      <c r="J178" s="3">
        <v>111</v>
      </c>
      <c r="K178" s="19">
        <v>2.0699999999999998</v>
      </c>
      <c r="L178" s="3" t="s">
        <v>67</v>
      </c>
      <c r="M178" s="62" t="s">
        <v>4194</v>
      </c>
    </row>
    <row r="179" spans="1:13">
      <c r="A179" s="7">
        <v>174</v>
      </c>
      <c r="B179" s="3" t="s">
        <v>3837</v>
      </c>
      <c r="C179" s="3" t="s">
        <v>1694</v>
      </c>
      <c r="D179" s="3" t="s">
        <v>3453</v>
      </c>
      <c r="E179" s="4" t="s">
        <v>142</v>
      </c>
      <c r="F179" s="3" t="s">
        <v>1782</v>
      </c>
      <c r="G179" s="3" t="s">
        <v>55</v>
      </c>
      <c r="H179" s="3" t="s">
        <v>3809</v>
      </c>
      <c r="I179" s="56" t="s">
        <v>24</v>
      </c>
      <c r="J179" s="3">
        <v>139</v>
      </c>
      <c r="K179" s="19">
        <v>3.21</v>
      </c>
      <c r="L179" s="3" t="s">
        <v>28</v>
      </c>
      <c r="M179" s="62" t="s">
        <v>4196</v>
      </c>
    </row>
    <row r="180" spans="1:13">
      <c r="A180" s="7">
        <v>175</v>
      </c>
      <c r="B180" s="3" t="s">
        <v>3838</v>
      </c>
      <c r="C180" s="3" t="s">
        <v>3839</v>
      </c>
      <c r="D180" s="3" t="s">
        <v>681</v>
      </c>
      <c r="E180" s="4" t="s">
        <v>142</v>
      </c>
      <c r="F180" s="3" t="s">
        <v>2424</v>
      </c>
      <c r="G180" s="3" t="s">
        <v>50</v>
      </c>
      <c r="H180" s="3" t="s">
        <v>3809</v>
      </c>
      <c r="I180" s="56" t="s">
        <v>24</v>
      </c>
      <c r="J180" s="3">
        <v>135</v>
      </c>
      <c r="K180" s="19">
        <v>2.4900000000000002</v>
      </c>
      <c r="L180" s="3" t="s">
        <v>67</v>
      </c>
      <c r="M180" s="62" t="s">
        <v>4194</v>
      </c>
    </row>
    <row r="181" spans="1:13">
      <c r="A181" s="7">
        <v>176</v>
      </c>
      <c r="B181" s="3" t="s">
        <v>3840</v>
      </c>
      <c r="C181" s="3" t="s">
        <v>3841</v>
      </c>
      <c r="D181" s="3" t="s">
        <v>429</v>
      </c>
      <c r="E181" s="4" t="s">
        <v>142</v>
      </c>
      <c r="F181" s="3" t="s">
        <v>2651</v>
      </c>
      <c r="G181" s="3" t="s">
        <v>45</v>
      </c>
      <c r="H181" s="3" t="s">
        <v>3809</v>
      </c>
      <c r="I181" s="56" t="s">
        <v>24</v>
      </c>
      <c r="J181" s="3">
        <v>123</v>
      </c>
      <c r="K181" s="19">
        <v>3</v>
      </c>
      <c r="L181" s="3" t="s">
        <v>35</v>
      </c>
      <c r="M181" s="62" t="s">
        <v>4194</v>
      </c>
    </row>
    <row r="182" spans="1:13">
      <c r="A182" s="7">
        <v>177</v>
      </c>
      <c r="B182" s="3" t="s">
        <v>3842</v>
      </c>
      <c r="C182" s="3" t="s">
        <v>2416</v>
      </c>
      <c r="D182" s="3" t="s">
        <v>1199</v>
      </c>
      <c r="E182" s="4" t="s">
        <v>142</v>
      </c>
      <c r="F182" s="3" t="s">
        <v>2510</v>
      </c>
      <c r="G182" s="3" t="s">
        <v>359</v>
      </c>
      <c r="H182" s="3" t="s">
        <v>3809</v>
      </c>
      <c r="I182" s="56" t="s">
        <v>26</v>
      </c>
      <c r="J182" s="3">
        <v>116</v>
      </c>
      <c r="K182" s="19">
        <v>2.29</v>
      </c>
      <c r="L182" s="3" t="s">
        <v>67</v>
      </c>
      <c r="M182" s="62" t="s">
        <v>4194</v>
      </c>
    </row>
    <row r="183" spans="1:13">
      <c r="A183" s="7">
        <v>178</v>
      </c>
      <c r="B183" s="3" t="s">
        <v>3843</v>
      </c>
      <c r="C183" s="3" t="s">
        <v>108</v>
      </c>
      <c r="D183" s="3" t="s">
        <v>3844</v>
      </c>
      <c r="E183" s="4" t="s">
        <v>142</v>
      </c>
      <c r="F183" s="3" t="s">
        <v>1554</v>
      </c>
      <c r="G183" s="3" t="s">
        <v>65</v>
      </c>
      <c r="H183" s="3" t="s">
        <v>3809</v>
      </c>
      <c r="I183" s="56" t="s">
        <v>26</v>
      </c>
      <c r="J183" s="3">
        <v>131</v>
      </c>
      <c r="K183" s="19">
        <v>2.21</v>
      </c>
      <c r="L183" s="3" t="s">
        <v>67</v>
      </c>
      <c r="M183" s="62" t="s">
        <v>4194</v>
      </c>
    </row>
    <row r="184" spans="1:13">
      <c r="A184" s="7">
        <v>179</v>
      </c>
      <c r="B184" s="3" t="s">
        <v>3845</v>
      </c>
      <c r="C184" s="3" t="s">
        <v>3846</v>
      </c>
      <c r="D184" s="3" t="s">
        <v>62</v>
      </c>
      <c r="E184" s="4" t="s">
        <v>142</v>
      </c>
      <c r="F184" s="3" t="s">
        <v>1562</v>
      </c>
      <c r="G184" s="3" t="s">
        <v>50</v>
      </c>
      <c r="H184" s="3" t="s">
        <v>3809</v>
      </c>
      <c r="I184" s="26" t="s">
        <v>14</v>
      </c>
      <c r="J184" s="3">
        <v>16</v>
      </c>
      <c r="K184" s="19">
        <v>2.16</v>
      </c>
      <c r="L184" s="3" t="s">
        <v>67</v>
      </c>
      <c r="M184" s="62" t="s">
        <v>4197</v>
      </c>
    </row>
    <row r="185" spans="1:13">
      <c r="A185" s="7">
        <v>180</v>
      </c>
      <c r="B185" s="3" t="s">
        <v>3847</v>
      </c>
      <c r="C185" s="3" t="s">
        <v>1626</v>
      </c>
      <c r="D185" s="3" t="s">
        <v>3848</v>
      </c>
      <c r="E185" s="4" t="s">
        <v>142</v>
      </c>
      <c r="F185" s="3" t="s">
        <v>1964</v>
      </c>
      <c r="G185" s="3" t="s">
        <v>40</v>
      </c>
      <c r="H185" s="3" t="s">
        <v>3809</v>
      </c>
      <c r="I185" s="56" t="s">
        <v>25</v>
      </c>
      <c r="J185" s="3">
        <v>139</v>
      </c>
      <c r="K185" s="19">
        <v>3.01</v>
      </c>
      <c r="L185" s="3" t="s">
        <v>35</v>
      </c>
      <c r="M185" s="62" t="s">
        <v>4196</v>
      </c>
    </row>
    <row r="186" spans="1:13">
      <c r="A186" s="7">
        <v>181</v>
      </c>
      <c r="B186" s="3" t="s">
        <v>3849</v>
      </c>
      <c r="C186" s="3" t="s">
        <v>161</v>
      </c>
      <c r="D186" s="3" t="s">
        <v>3850</v>
      </c>
      <c r="E186" s="4" t="s">
        <v>142</v>
      </c>
      <c r="F186" s="3" t="s">
        <v>1676</v>
      </c>
      <c r="G186" s="3" t="s">
        <v>50</v>
      </c>
      <c r="H186" s="3" t="s">
        <v>3809</v>
      </c>
      <c r="I186" s="56" t="s">
        <v>26</v>
      </c>
      <c r="J186" s="3">
        <v>134</v>
      </c>
      <c r="K186" s="19">
        <v>2.71</v>
      </c>
      <c r="L186" s="3" t="s">
        <v>35</v>
      </c>
      <c r="M186" s="62" t="s">
        <v>4196</v>
      </c>
    </row>
    <row r="187" spans="1:13">
      <c r="A187" s="7">
        <v>182</v>
      </c>
      <c r="B187" s="3" t="s">
        <v>3851</v>
      </c>
      <c r="C187" s="3" t="s">
        <v>975</v>
      </c>
      <c r="D187" s="3" t="s">
        <v>113</v>
      </c>
      <c r="E187" s="4" t="s">
        <v>142</v>
      </c>
      <c r="F187" s="3" t="s">
        <v>1538</v>
      </c>
      <c r="G187" s="3" t="s">
        <v>45</v>
      </c>
      <c r="H187" s="3" t="s">
        <v>3809</v>
      </c>
      <c r="I187" s="56" t="s">
        <v>23</v>
      </c>
      <c r="J187" s="3">
        <v>132</v>
      </c>
      <c r="K187" s="19">
        <v>2.14</v>
      </c>
      <c r="L187" s="3" t="s">
        <v>67</v>
      </c>
      <c r="M187" s="62" t="s">
        <v>4194</v>
      </c>
    </row>
    <row r="188" spans="1:13">
      <c r="A188" s="7">
        <v>183</v>
      </c>
      <c r="B188" s="3" t="s">
        <v>3852</v>
      </c>
      <c r="C188" s="3" t="s">
        <v>992</v>
      </c>
      <c r="D188" s="3" t="s">
        <v>31</v>
      </c>
      <c r="E188" s="4" t="s">
        <v>142</v>
      </c>
      <c r="F188" s="3" t="s">
        <v>1663</v>
      </c>
      <c r="G188" s="3" t="s">
        <v>55</v>
      </c>
      <c r="H188" s="3" t="s">
        <v>3809</v>
      </c>
      <c r="I188" s="26" t="s">
        <v>14</v>
      </c>
      <c r="J188" s="3">
        <v>20</v>
      </c>
      <c r="K188" s="19">
        <v>1.55</v>
      </c>
      <c r="L188" s="3" t="s">
        <v>88</v>
      </c>
      <c r="M188" s="62" t="s">
        <v>4197</v>
      </c>
    </row>
    <row r="189" spans="1:13">
      <c r="A189" s="7">
        <v>184</v>
      </c>
      <c r="B189" s="3" t="s">
        <v>3853</v>
      </c>
      <c r="C189" s="3" t="s">
        <v>3854</v>
      </c>
      <c r="D189" s="3" t="s">
        <v>537</v>
      </c>
      <c r="E189" s="4" t="s">
        <v>142</v>
      </c>
      <c r="F189" s="3" t="s">
        <v>1861</v>
      </c>
      <c r="G189" s="3" t="s">
        <v>55</v>
      </c>
      <c r="H189" s="3" t="s">
        <v>3809</v>
      </c>
      <c r="I189" s="56" t="s">
        <v>23</v>
      </c>
      <c r="J189" s="3">
        <v>136</v>
      </c>
      <c r="K189" s="19">
        <v>2.5099999999999998</v>
      </c>
      <c r="L189" s="3" t="s">
        <v>35</v>
      </c>
      <c r="M189" s="62" t="s">
        <v>4196</v>
      </c>
    </row>
    <row r="190" spans="1:13">
      <c r="A190" s="7">
        <v>185</v>
      </c>
      <c r="B190" s="3" t="s">
        <v>3855</v>
      </c>
      <c r="C190" s="3" t="s">
        <v>104</v>
      </c>
      <c r="D190" s="3" t="s">
        <v>1281</v>
      </c>
      <c r="E190" s="4" t="s">
        <v>1480</v>
      </c>
      <c r="F190" s="3" t="s">
        <v>1804</v>
      </c>
      <c r="G190" s="3" t="s">
        <v>65</v>
      </c>
      <c r="H190" s="3" t="s">
        <v>3809</v>
      </c>
      <c r="I190" s="56" t="s">
        <v>25</v>
      </c>
      <c r="J190" s="3">
        <v>131</v>
      </c>
      <c r="K190" s="19">
        <v>2.79</v>
      </c>
      <c r="L190" s="3" t="s">
        <v>35</v>
      </c>
      <c r="M190" s="62" t="s">
        <v>4196</v>
      </c>
    </row>
    <row r="191" spans="1:13">
      <c r="A191" s="7">
        <v>186</v>
      </c>
      <c r="B191" s="3" t="s">
        <v>3856</v>
      </c>
      <c r="C191" s="3" t="s">
        <v>1854</v>
      </c>
      <c r="D191" s="3" t="s">
        <v>129</v>
      </c>
      <c r="E191" s="4" t="s">
        <v>142</v>
      </c>
      <c r="F191" s="3" t="s">
        <v>2749</v>
      </c>
      <c r="G191" s="3" t="s">
        <v>65</v>
      </c>
      <c r="H191" s="3" t="s">
        <v>3809</v>
      </c>
      <c r="I191" s="56" t="s">
        <v>24</v>
      </c>
      <c r="J191" s="3">
        <v>136</v>
      </c>
      <c r="K191" s="19">
        <v>2.46</v>
      </c>
      <c r="L191" s="3" t="s">
        <v>67</v>
      </c>
      <c r="M191" s="62" t="s">
        <v>4194</v>
      </c>
    </row>
    <row r="192" spans="1:13">
      <c r="A192" s="7">
        <v>187</v>
      </c>
      <c r="B192" s="3" t="s">
        <v>3857</v>
      </c>
      <c r="C192" s="3" t="s">
        <v>3858</v>
      </c>
      <c r="D192" s="3" t="s">
        <v>626</v>
      </c>
      <c r="E192" s="4" t="s">
        <v>142</v>
      </c>
      <c r="F192" s="3" t="s">
        <v>3859</v>
      </c>
      <c r="G192" s="3" t="s">
        <v>359</v>
      </c>
      <c r="H192" s="3" t="s">
        <v>3809</v>
      </c>
      <c r="I192" s="56" t="s">
        <v>25</v>
      </c>
      <c r="J192" s="3">
        <v>132</v>
      </c>
      <c r="K192" s="19">
        <v>2.4500000000000002</v>
      </c>
      <c r="L192" s="3" t="s">
        <v>67</v>
      </c>
      <c r="M192" s="62" t="s">
        <v>4194</v>
      </c>
    </row>
    <row r="193" spans="1:13">
      <c r="A193" s="7">
        <v>188</v>
      </c>
      <c r="B193" s="3" t="s">
        <v>3860</v>
      </c>
      <c r="C193" s="3" t="s">
        <v>1237</v>
      </c>
      <c r="D193" s="3" t="s">
        <v>53</v>
      </c>
      <c r="E193" s="4" t="s">
        <v>142</v>
      </c>
      <c r="F193" s="3" t="s">
        <v>757</v>
      </c>
      <c r="G193" s="3" t="s">
        <v>785</v>
      </c>
      <c r="H193" s="3" t="s">
        <v>3809</v>
      </c>
      <c r="I193" s="56" t="s">
        <v>34</v>
      </c>
      <c r="J193" s="3">
        <v>132</v>
      </c>
      <c r="K193" s="19">
        <v>1.95</v>
      </c>
      <c r="L193" s="3" t="s">
        <v>88</v>
      </c>
      <c r="M193" s="62" t="s">
        <v>4194</v>
      </c>
    </row>
    <row r="194" spans="1:13">
      <c r="A194" s="7">
        <v>189</v>
      </c>
      <c r="B194" s="3" t="s">
        <v>3861</v>
      </c>
      <c r="C194" s="3" t="s">
        <v>920</v>
      </c>
      <c r="D194" s="3" t="s">
        <v>550</v>
      </c>
      <c r="E194" s="4" t="s">
        <v>142</v>
      </c>
      <c r="F194" s="3" t="s">
        <v>3404</v>
      </c>
      <c r="G194" s="3" t="s">
        <v>65</v>
      </c>
      <c r="H194" s="3" t="s">
        <v>3809</v>
      </c>
      <c r="I194" s="56" t="s">
        <v>1290</v>
      </c>
      <c r="J194" s="3">
        <v>120</v>
      </c>
      <c r="K194" s="19">
        <v>2.09</v>
      </c>
      <c r="L194" s="3" t="s">
        <v>67</v>
      </c>
      <c r="M194" s="62" t="s">
        <v>4194</v>
      </c>
    </row>
    <row r="195" spans="1:13">
      <c r="A195" s="7">
        <v>190</v>
      </c>
      <c r="B195" s="3" t="s">
        <v>3862</v>
      </c>
      <c r="C195" s="3" t="s">
        <v>505</v>
      </c>
      <c r="D195" s="3" t="s">
        <v>441</v>
      </c>
      <c r="E195" s="4" t="s">
        <v>142</v>
      </c>
      <c r="F195" s="3" t="s">
        <v>2666</v>
      </c>
      <c r="G195" s="3" t="s">
        <v>40</v>
      </c>
      <c r="H195" s="3" t="s">
        <v>3809</v>
      </c>
      <c r="I195" s="56" t="s">
        <v>24</v>
      </c>
      <c r="J195" s="3">
        <v>139</v>
      </c>
      <c r="K195" s="19">
        <v>2.75</v>
      </c>
      <c r="L195" s="3" t="s">
        <v>35</v>
      </c>
      <c r="M195" s="62" t="s">
        <v>4196</v>
      </c>
    </row>
    <row r="196" spans="1:13">
      <c r="A196" s="7">
        <v>191</v>
      </c>
      <c r="B196" s="3" t="s">
        <v>3863</v>
      </c>
      <c r="C196" s="3" t="s">
        <v>1264</v>
      </c>
      <c r="D196" s="3" t="s">
        <v>1178</v>
      </c>
      <c r="E196" s="4" t="s">
        <v>142</v>
      </c>
      <c r="F196" s="3" t="s">
        <v>3864</v>
      </c>
      <c r="G196" s="3" t="s">
        <v>45</v>
      </c>
      <c r="H196" s="3" t="s">
        <v>3809</v>
      </c>
      <c r="I196" s="56" t="s">
        <v>34</v>
      </c>
      <c r="J196" s="3">
        <v>124</v>
      </c>
      <c r="K196" s="19">
        <v>2</v>
      </c>
      <c r="L196" s="3" t="s">
        <v>67</v>
      </c>
      <c r="M196" s="62" t="s">
        <v>4194</v>
      </c>
    </row>
    <row r="197" spans="1:13">
      <c r="A197" s="7">
        <v>192</v>
      </c>
      <c r="B197" s="3" t="s">
        <v>3865</v>
      </c>
      <c r="C197" s="3" t="s">
        <v>355</v>
      </c>
      <c r="D197" s="3" t="s">
        <v>270</v>
      </c>
      <c r="E197" s="4" t="s">
        <v>1480</v>
      </c>
      <c r="F197" s="3" t="s">
        <v>2505</v>
      </c>
      <c r="G197" s="3" t="s">
        <v>40</v>
      </c>
      <c r="H197" s="3" t="s">
        <v>3809</v>
      </c>
      <c r="I197" s="56" t="s">
        <v>25</v>
      </c>
      <c r="J197" s="3">
        <v>123</v>
      </c>
      <c r="K197" s="19">
        <v>2.3199999999999998</v>
      </c>
      <c r="L197" s="3" t="s">
        <v>67</v>
      </c>
      <c r="M197" s="62" t="s">
        <v>4194</v>
      </c>
    </row>
    <row r="198" spans="1:13">
      <c r="A198" s="7">
        <v>193</v>
      </c>
      <c r="B198" s="3" t="s">
        <v>3866</v>
      </c>
      <c r="C198" s="3" t="s">
        <v>3867</v>
      </c>
      <c r="D198" s="3" t="s">
        <v>821</v>
      </c>
      <c r="E198" s="4" t="s">
        <v>142</v>
      </c>
      <c r="F198" s="3" t="s">
        <v>2297</v>
      </c>
      <c r="G198" s="3" t="s">
        <v>359</v>
      </c>
      <c r="H198" s="3" t="s">
        <v>3809</v>
      </c>
      <c r="I198" s="26" t="s">
        <v>14</v>
      </c>
      <c r="J198" s="3">
        <v>38</v>
      </c>
      <c r="K198" s="19">
        <v>1.42</v>
      </c>
      <c r="L198" s="3" t="s">
        <v>88</v>
      </c>
      <c r="M198" s="62" t="s">
        <v>4197</v>
      </c>
    </row>
    <row r="199" spans="1:13">
      <c r="A199" s="7">
        <v>194</v>
      </c>
      <c r="B199" s="3" t="s">
        <v>3868</v>
      </c>
      <c r="C199" s="3" t="s">
        <v>2528</v>
      </c>
      <c r="D199" s="3" t="s">
        <v>1196</v>
      </c>
      <c r="E199" s="4" t="s">
        <v>142</v>
      </c>
      <c r="F199" s="3" t="s">
        <v>1505</v>
      </c>
      <c r="G199" s="3" t="s">
        <v>55</v>
      </c>
      <c r="H199" s="3" t="s">
        <v>3809</v>
      </c>
      <c r="I199" s="56" t="s">
        <v>25</v>
      </c>
      <c r="J199" s="3">
        <v>114</v>
      </c>
      <c r="K199" s="19">
        <v>1.85</v>
      </c>
      <c r="L199" s="3" t="s">
        <v>88</v>
      </c>
      <c r="M199" s="62" t="s">
        <v>4194</v>
      </c>
    </row>
    <row r="200" spans="1:13">
      <c r="A200" s="7">
        <v>195</v>
      </c>
      <c r="B200" s="3" t="s">
        <v>3869</v>
      </c>
      <c r="C200" s="3" t="s">
        <v>1049</v>
      </c>
      <c r="D200" s="3" t="s">
        <v>181</v>
      </c>
      <c r="E200" s="4" t="s">
        <v>142</v>
      </c>
      <c r="F200" s="3" t="s">
        <v>836</v>
      </c>
      <c r="G200" s="3" t="s">
        <v>97</v>
      </c>
      <c r="H200" s="3" t="s">
        <v>3809</v>
      </c>
      <c r="I200" s="56" t="s">
        <v>23</v>
      </c>
      <c r="J200" s="3">
        <v>114</v>
      </c>
      <c r="K200" s="19">
        <v>1.95</v>
      </c>
      <c r="L200" s="3" t="s">
        <v>88</v>
      </c>
      <c r="M200" s="62" t="s">
        <v>4194</v>
      </c>
    </row>
    <row r="201" spans="1:13">
      <c r="A201" s="7">
        <v>196</v>
      </c>
      <c r="B201" s="3" t="s">
        <v>3870</v>
      </c>
      <c r="C201" s="3" t="s">
        <v>3871</v>
      </c>
      <c r="D201" s="3" t="s">
        <v>181</v>
      </c>
      <c r="E201" s="4" t="s">
        <v>142</v>
      </c>
      <c r="F201" s="3" t="s">
        <v>1535</v>
      </c>
      <c r="G201" s="3" t="s">
        <v>55</v>
      </c>
      <c r="H201" s="3" t="s">
        <v>3809</v>
      </c>
      <c r="I201" s="56" t="s">
        <v>24</v>
      </c>
      <c r="J201" s="3">
        <v>136</v>
      </c>
      <c r="K201" s="19">
        <v>3.13</v>
      </c>
      <c r="L201" s="3" t="s">
        <v>35</v>
      </c>
      <c r="M201" s="62" t="s">
        <v>4196</v>
      </c>
    </row>
    <row r="202" spans="1:13">
      <c r="A202" s="7">
        <v>197</v>
      </c>
      <c r="B202" s="3" t="s">
        <v>3872</v>
      </c>
      <c r="C202" s="3" t="s">
        <v>3873</v>
      </c>
      <c r="D202" s="3" t="s">
        <v>174</v>
      </c>
      <c r="E202" s="4" t="s">
        <v>1480</v>
      </c>
      <c r="F202" s="3" t="s">
        <v>2724</v>
      </c>
      <c r="G202" s="3" t="s">
        <v>785</v>
      </c>
      <c r="H202" s="3" t="s">
        <v>3809</v>
      </c>
      <c r="I202" s="56" t="s">
        <v>25</v>
      </c>
      <c r="J202" s="3">
        <v>123</v>
      </c>
      <c r="K202" s="19">
        <v>2.4</v>
      </c>
      <c r="L202" s="3" t="s">
        <v>67</v>
      </c>
      <c r="M202" s="62" t="s">
        <v>4194</v>
      </c>
    </row>
    <row r="203" spans="1:13">
      <c r="A203" s="7">
        <v>198</v>
      </c>
      <c r="B203" s="3" t="s">
        <v>3874</v>
      </c>
      <c r="C203" s="3" t="s">
        <v>1264</v>
      </c>
      <c r="D203" s="3" t="s">
        <v>1662</v>
      </c>
      <c r="E203" s="4" t="s">
        <v>142</v>
      </c>
      <c r="F203" s="3" t="s">
        <v>2319</v>
      </c>
      <c r="G203" s="3" t="s">
        <v>65</v>
      </c>
      <c r="H203" s="3" t="s">
        <v>3809</v>
      </c>
      <c r="I203" s="56" t="s">
        <v>25</v>
      </c>
      <c r="J203" s="3">
        <v>122</v>
      </c>
      <c r="K203" s="19">
        <v>1.71</v>
      </c>
      <c r="L203" s="3" t="s">
        <v>88</v>
      </c>
      <c r="M203" s="62" t="s">
        <v>4194</v>
      </c>
    </row>
    <row r="204" spans="1:13">
      <c r="A204" s="7">
        <v>199</v>
      </c>
      <c r="B204" s="3" t="s">
        <v>3875</v>
      </c>
      <c r="C204" s="3" t="s">
        <v>3876</v>
      </c>
      <c r="D204" s="3" t="s">
        <v>1169</v>
      </c>
      <c r="E204" s="4" t="s">
        <v>142</v>
      </c>
      <c r="F204" s="3" t="s">
        <v>1603</v>
      </c>
      <c r="G204" s="3" t="s">
        <v>178</v>
      </c>
      <c r="H204" s="3" t="s">
        <v>3877</v>
      </c>
      <c r="I204" s="56" t="s">
        <v>26</v>
      </c>
      <c r="J204" s="3">
        <v>125</v>
      </c>
      <c r="K204" s="19">
        <v>1.94</v>
      </c>
      <c r="L204" s="3" t="s">
        <v>88</v>
      </c>
      <c r="M204" s="62" t="s">
        <v>4194</v>
      </c>
    </row>
    <row r="205" spans="1:13">
      <c r="A205" s="7">
        <v>200</v>
      </c>
      <c r="B205" s="3" t="s">
        <v>3878</v>
      </c>
      <c r="C205" s="3" t="s">
        <v>108</v>
      </c>
      <c r="D205" s="3" t="s">
        <v>550</v>
      </c>
      <c r="E205" s="4" t="s">
        <v>142</v>
      </c>
      <c r="F205" s="3" t="s">
        <v>3879</v>
      </c>
      <c r="G205" s="3" t="s">
        <v>193</v>
      </c>
      <c r="H205" s="3" t="s">
        <v>3877</v>
      </c>
      <c r="I205" s="56" t="s">
        <v>25</v>
      </c>
      <c r="J205" s="3">
        <v>131</v>
      </c>
      <c r="K205" s="19">
        <v>2.13</v>
      </c>
      <c r="L205" s="3" t="s">
        <v>67</v>
      </c>
      <c r="M205" s="62" t="s">
        <v>4194</v>
      </c>
    </row>
    <row r="206" spans="1:13">
      <c r="A206" s="7">
        <v>201</v>
      </c>
      <c r="B206" s="3" t="s">
        <v>3880</v>
      </c>
      <c r="C206" s="3" t="s">
        <v>180</v>
      </c>
      <c r="D206" s="3" t="s">
        <v>3287</v>
      </c>
      <c r="E206" s="4" t="s">
        <v>142</v>
      </c>
      <c r="F206" s="3" t="s">
        <v>1960</v>
      </c>
      <c r="G206" s="3" t="s">
        <v>21</v>
      </c>
      <c r="H206" s="3" t="s">
        <v>3877</v>
      </c>
      <c r="I206" s="56" t="s">
        <v>24</v>
      </c>
      <c r="J206" s="3">
        <v>139</v>
      </c>
      <c r="K206" s="19">
        <v>2.93</v>
      </c>
      <c r="L206" s="3" t="s">
        <v>35</v>
      </c>
      <c r="M206" s="62" t="s">
        <v>4196</v>
      </c>
    </row>
    <row r="207" spans="1:13">
      <c r="A207" s="7">
        <v>202</v>
      </c>
      <c r="B207" s="3" t="s">
        <v>3881</v>
      </c>
      <c r="C207" s="3" t="s">
        <v>965</v>
      </c>
      <c r="D207" s="3" t="s">
        <v>1184</v>
      </c>
      <c r="E207" s="4" t="s">
        <v>142</v>
      </c>
      <c r="F207" s="3" t="s">
        <v>1688</v>
      </c>
      <c r="G207" s="3" t="s">
        <v>40</v>
      </c>
      <c r="H207" s="3" t="s">
        <v>3877</v>
      </c>
      <c r="I207" s="56" t="s">
        <v>34</v>
      </c>
      <c r="J207" s="3">
        <v>105</v>
      </c>
      <c r="K207" s="19">
        <v>1.78</v>
      </c>
      <c r="L207" s="3" t="s">
        <v>88</v>
      </c>
      <c r="M207" s="62" t="s">
        <v>4194</v>
      </c>
    </row>
    <row r="208" spans="1:13">
      <c r="A208" s="7">
        <v>203</v>
      </c>
      <c r="B208" s="3" t="s">
        <v>3882</v>
      </c>
      <c r="C208" s="3" t="s">
        <v>3883</v>
      </c>
      <c r="D208" s="3" t="s">
        <v>404</v>
      </c>
      <c r="E208" s="4" t="s">
        <v>1480</v>
      </c>
      <c r="F208" s="3" t="s">
        <v>3884</v>
      </c>
      <c r="G208" s="3" t="s">
        <v>55</v>
      </c>
      <c r="H208" s="3" t="s">
        <v>3877</v>
      </c>
      <c r="I208" s="56" t="s">
        <v>24</v>
      </c>
      <c r="J208" s="3">
        <v>136</v>
      </c>
      <c r="K208" s="19">
        <v>2.34</v>
      </c>
      <c r="L208" s="3" t="s">
        <v>67</v>
      </c>
      <c r="M208" s="62" t="s">
        <v>4194</v>
      </c>
    </row>
    <row r="209" spans="1:13">
      <c r="A209" s="7">
        <v>204</v>
      </c>
      <c r="B209" s="3" t="s">
        <v>3885</v>
      </c>
      <c r="C209" s="3" t="s">
        <v>975</v>
      </c>
      <c r="D209" s="3" t="s">
        <v>62</v>
      </c>
      <c r="E209" s="4" t="s">
        <v>142</v>
      </c>
      <c r="F209" s="3" t="s">
        <v>1646</v>
      </c>
      <c r="G209" s="3" t="s">
        <v>50</v>
      </c>
      <c r="H209" s="3" t="s">
        <v>3877</v>
      </c>
      <c r="I209" s="56" t="s">
        <v>1290</v>
      </c>
      <c r="J209" s="3">
        <v>126</v>
      </c>
      <c r="K209" s="19">
        <v>2.13</v>
      </c>
      <c r="L209" s="3" t="s">
        <v>67</v>
      </c>
      <c r="M209" s="62" t="s">
        <v>4194</v>
      </c>
    </row>
    <row r="210" spans="1:13">
      <c r="A210" s="7">
        <v>205</v>
      </c>
      <c r="B210" s="3" t="s">
        <v>3886</v>
      </c>
      <c r="C210" s="3" t="s">
        <v>3887</v>
      </c>
      <c r="D210" s="3" t="s">
        <v>2655</v>
      </c>
      <c r="E210" s="4" t="s">
        <v>142</v>
      </c>
      <c r="F210" s="3" t="s">
        <v>3226</v>
      </c>
      <c r="G210" s="3" t="s">
        <v>299</v>
      </c>
      <c r="H210" s="3" t="s">
        <v>3877</v>
      </c>
      <c r="I210" s="56" t="s">
        <v>23</v>
      </c>
      <c r="J210" s="3">
        <v>122</v>
      </c>
      <c r="K210" s="19">
        <v>1.78</v>
      </c>
      <c r="L210" s="3" t="s">
        <v>88</v>
      </c>
      <c r="M210" s="62" t="s">
        <v>4194</v>
      </c>
    </row>
    <row r="211" spans="1:13">
      <c r="A211" s="7">
        <v>206</v>
      </c>
      <c r="B211" s="3" t="s">
        <v>3888</v>
      </c>
      <c r="C211" s="3" t="s">
        <v>3889</v>
      </c>
      <c r="D211" s="3" t="s">
        <v>1277</v>
      </c>
      <c r="E211" s="4" t="s">
        <v>142</v>
      </c>
      <c r="F211" s="3" t="s">
        <v>2724</v>
      </c>
      <c r="G211" s="3" t="s">
        <v>50</v>
      </c>
      <c r="H211" s="3" t="s">
        <v>3877</v>
      </c>
      <c r="I211" s="26" t="s">
        <v>14</v>
      </c>
      <c r="J211" s="3">
        <v>93</v>
      </c>
      <c r="K211" s="19">
        <v>2.23</v>
      </c>
      <c r="L211" s="3" t="s">
        <v>67</v>
      </c>
      <c r="M211" s="62" t="s">
        <v>4197</v>
      </c>
    </row>
    <row r="212" spans="1:13">
      <c r="A212" s="7">
        <v>207</v>
      </c>
      <c r="B212" s="3" t="s">
        <v>3890</v>
      </c>
      <c r="C212" s="3" t="s">
        <v>1054</v>
      </c>
      <c r="D212" s="3" t="s">
        <v>43</v>
      </c>
      <c r="E212" s="4" t="s">
        <v>142</v>
      </c>
      <c r="F212" s="3" t="s">
        <v>1822</v>
      </c>
      <c r="G212" s="3" t="s">
        <v>359</v>
      </c>
      <c r="H212" s="3" t="s">
        <v>3877</v>
      </c>
      <c r="I212" s="56" t="s">
        <v>24</v>
      </c>
      <c r="J212" s="3">
        <v>127</v>
      </c>
      <c r="K212" s="19">
        <v>1.82</v>
      </c>
      <c r="L212" s="3" t="s">
        <v>88</v>
      </c>
      <c r="M212" s="62" t="s">
        <v>4194</v>
      </c>
    </row>
    <row r="213" spans="1:13">
      <c r="A213" s="7">
        <v>208</v>
      </c>
      <c r="B213" s="3" t="s">
        <v>3891</v>
      </c>
      <c r="C213" s="3" t="s">
        <v>1049</v>
      </c>
      <c r="D213" s="3" t="s">
        <v>1242</v>
      </c>
      <c r="E213" s="4" t="s">
        <v>142</v>
      </c>
      <c r="F213" s="3" t="s">
        <v>1517</v>
      </c>
      <c r="G213" s="3" t="s">
        <v>193</v>
      </c>
      <c r="H213" s="3" t="s">
        <v>3877</v>
      </c>
      <c r="I213" s="56" t="s">
        <v>25</v>
      </c>
      <c r="J213" s="3">
        <v>130</v>
      </c>
      <c r="K213" s="19">
        <v>1.99</v>
      </c>
      <c r="L213" s="3" t="s">
        <v>88</v>
      </c>
      <c r="M213" s="62" t="s">
        <v>4194</v>
      </c>
    </row>
    <row r="214" spans="1:13">
      <c r="A214" s="7">
        <v>209</v>
      </c>
      <c r="B214" s="3" t="s">
        <v>3892</v>
      </c>
      <c r="C214" s="3" t="s">
        <v>1036</v>
      </c>
      <c r="D214" s="3" t="s">
        <v>626</v>
      </c>
      <c r="E214" s="4" t="s">
        <v>142</v>
      </c>
      <c r="F214" s="3" t="s">
        <v>1827</v>
      </c>
      <c r="G214" s="3" t="s">
        <v>303</v>
      </c>
      <c r="H214" s="3" t="s">
        <v>3877</v>
      </c>
      <c r="I214" s="26" t="s">
        <v>66</v>
      </c>
      <c r="J214" s="3">
        <v>95</v>
      </c>
      <c r="K214" s="19">
        <v>2.12</v>
      </c>
      <c r="L214" s="3" t="s">
        <v>67</v>
      </c>
      <c r="M214" s="62" t="s">
        <v>4197</v>
      </c>
    </row>
    <row r="215" spans="1:13">
      <c r="A215" s="7">
        <v>210</v>
      </c>
      <c r="B215" s="3" t="s">
        <v>3893</v>
      </c>
      <c r="C215" s="3" t="s">
        <v>3894</v>
      </c>
      <c r="D215" s="3" t="s">
        <v>270</v>
      </c>
      <c r="E215" s="4" t="s">
        <v>1480</v>
      </c>
      <c r="F215" s="3" t="s">
        <v>1830</v>
      </c>
      <c r="G215" s="3" t="s">
        <v>33</v>
      </c>
      <c r="H215" s="3" t="s">
        <v>3877</v>
      </c>
      <c r="I215" s="56" t="s">
        <v>25</v>
      </c>
      <c r="J215" s="3">
        <v>135</v>
      </c>
      <c r="K215" s="19">
        <v>2.69</v>
      </c>
      <c r="L215" s="3" t="s">
        <v>35</v>
      </c>
      <c r="M215" s="62" t="s">
        <v>4196</v>
      </c>
    </row>
    <row r="216" spans="1:13">
      <c r="A216" s="7">
        <v>211</v>
      </c>
      <c r="B216" s="3" t="s">
        <v>3895</v>
      </c>
      <c r="C216" s="3" t="s">
        <v>1800</v>
      </c>
      <c r="D216" s="3" t="s">
        <v>1239</v>
      </c>
      <c r="E216" s="4" t="s">
        <v>142</v>
      </c>
      <c r="F216" s="3" t="s">
        <v>1481</v>
      </c>
      <c r="G216" s="3" t="s">
        <v>595</v>
      </c>
      <c r="H216" s="3" t="s">
        <v>3877</v>
      </c>
      <c r="I216" s="26" t="s">
        <v>14</v>
      </c>
      <c r="J216" s="3">
        <v>25</v>
      </c>
      <c r="K216" s="19">
        <v>1.84</v>
      </c>
      <c r="L216" s="3" t="s">
        <v>88</v>
      </c>
      <c r="M216" s="62" t="s">
        <v>4197</v>
      </c>
    </row>
    <row r="217" spans="1:13">
      <c r="A217" s="7">
        <v>212</v>
      </c>
      <c r="B217" s="3" t="s">
        <v>3896</v>
      </c>
      <c r="C217" s="3" t="s">
        <v>108</v>
      </c>
      <c r="D217" s="3" t="s">
        <v>181</v>
      </c>
      <c r="E217" s="4" t="s">
        <v>142</v>
      </c>
      <c r="F217" s="3" t="s">
        <v>1707</v>
      </c>
      <c r="G217" s="3" t="s">
        <v>40</v>
      </c>
      <c r="H217" s="3" t="s">
        <v>3877</v>
      </c>
      <c r="I217" s="56" t="s">
        <v>27</v>
      </c>
      <c r="J217" s="3">
        <v>139</v>
      </c>
      <c r="K217" s="19">
        <v>2.75</v>
      </c>
      <c r="L217" s="3" t="s">
        <v>35</v>
      </c>
      <c r="M217" s="62" t="s">
        <v>4196</v>
      </c>
    </row>
    <row r="218" spans="1:13">
      <c r="A218" s="7">
        <v>213</v>
      </c>
      <c r="B218" s="3" t="s">
        <v>3897</v>
      </c>
      <c r="C218" s="3" t="s">
        <v>975</v>
      </c>
      <c r="D218" s="3" t="s">
        <v>113</v>
      </c>
      <c r="E218" s="4" t="s">
        <v>142</v>
      </c>
      <c r="F218" s="3" t="s">
        <v>1794</v>
      </c>
      <c r="G218" s="3" t="s">
        <v>785</v>
      </c>
      <c r="H218" s="3" t="s">
        <v>3877</v>
      </c>
      <c r="I218" s="56" t="s">
        <v>23</v>
      </c>
      <c r="J218" s="3">
        <v>117</v>
      </c>
      <c r="K218" s="19">
        <v>2</v>
      </c>
      <c r="L218" s="3" t="s">
        <v>67</v>
      </c>
      <c r="M218" s="62" t="s">
        <v>4194</v>
      </c>
    </row>
    <row r="219" spans="1:13">
      <c r="A219" s="7">
        <v>214</v>
      </c>
      <c r="B219" s="3" t="s">
        <v>3898</v>
      </c>
      <c r="C219" s="3" t="s">
        <v>108</v>
      </c>
      <c r="D219" s="3" t="s">
        <v>113</v>
      </c>
      <c r="E219" s="4" t="s">
        <v>142</v>
      </c>
      <c r="F219" s="3" t="s">
        <v>2692</v>
      </c>
      <c r="G219" s="3" t="s">
        <v>178</v>
      </c>
      <c r="H219" s="3" t="s">
        <v>3877</v>
      </c>
      <c r="I219" s="26" t="s">
        <v>66</v>
      </c>
      <c r="J219" s="3">
        <v>64</v>
      </c>
      <c r="K219" s="19">
        <v>1.81</v>
      </c>
      <c r="L219" s="3" t="s">
        <v>88</v>
      </c>
      <c r="M219" s="62" t="s">
        <v>4197</v>
      </c>
    </row>
    <row r="220" spans="1:13">
      <c r="A220" s="7">
        <v>215</v>
      </c>
      <c r="B220" s="3" t="s">
        <v>3899</v>
      </c>
      <c r="C220" s="3" t="s">
        <v>2806</v>
      </c>
      <c r="D220" s="3" t="s">
        <v>113</v>
      </c>
      <c r="E220" s="4" t="s">
        <v>142</v>
      </c>
      <c r="F220" s="3" t="s">
        <v>1807</v>
      </c>
      <c r="G220" s="3" t="s">
        <v>45</v>
      </c>
      <c r="H220" s="3" t="s">
        <v>3877</v>
      </c>
      <c r="I220" s="56" t="s">
        <v>34</v>
      </c>
      <c r="J220" s="3">
        <v>120</v>
      </c>
      <c r="K220" s="19">
        <v>2.2000000000000002</v>
      </c>
      <c r="L220" s="3" t="s">
        <v>67</v>
      </c>
      <c r="M220" s="62" t="s">
        <v>4194</v>
      </c>
    </row>
    <row r="221" spans="1:13">
      <c r="A221" s="7">
        <v>216</v>
      </c>
      <c r="B221" s="3" t="s">
        <v>3900</v>
      </c>
      <c r="C221" s="3" t="s">
        <v>975</v>
      </c>
      <c r="D221" s="3" t="s">
        <v>1214</v>
      </c>
      <c r="E221" s="4" t="s">
        <v>142</v>
      </c>
      <c r="F221" s="3" t="s">
        <v>1622</v>
      </c>
      <c r="G221" s="3" t="s">
        <v>50</v>
      </c>
      <c r="H221" s="3" t="s">
        <v>3877</v>
      </c>
      <c r="I221" s="56" t="s">
        <v>25</v>
      </c>
      <c r="J221" s="3">
        <v>139</v>
      </c>
      <c r="K221" s="19">
        <v>2.74</v>
      </c>
      <c r="L221" s="3" t="s">
        <v>35</v>
      </c>
      <c r="M221" s="62" t="s">
        <v>4196</v>
      </c>
    </row>
    <row r="222" spans="1:13">
      <c r="A222" s="7">
        <v>217</v>
      </c>
      <c r="B222" s="3" t="s">
        <v>3901</v>
      </c>
      <c r="C222" s="3" t="s">
        <v>2395</v>
      </c>
      <c r="D222" s="3" t="s">
        <v>166</v>
      </c>
      <c r="E222" s="4" t="s">
        <v>1480</v>
      </c>
      <c r="F222" s="3" t="s">
        <v>1657</v>
      </c>
      <c r="G222" s="3" t="s">
        <v>785</v>
      </c>
      <c r="H222" s="3" t="s">
        <v>3877</v>
      </c>
      <c r="I222" s="56" t="s">
        <v>26</v>
      </c>
      <c r="J222" s="3">
        <v>139</v>
      </c>
      <c r="K222" s="19">
        <v>3.27</v>
      </c>
      <c r="L222" s="3" t="s">
        <v>28</v>
      </c>
      <c r="M222" s="62" t="s">
        <v>4196</v>
      </c>
    </row>
    <row r="223" spans="1:13">
      <c r="A223" s="7">
        <v>218</v>
      </c>
      <c r="B223" s="3" t="s">
        <v>3902</v>
      </c>
      <c r="C223" s="3" t="s">
        <v>1278</v>
      </c>
      <c r="D223" s="3" t="s">
        <v>1204</v>
      </c>
      <c r="E223" s="4" t="s">
        <v>142</v>
      </c>
      <c r="F223" s="3" t="s">
        <v>1924</v>
      </c>
      <c r="G223" s="3" t="s">
        <v>45</v>
      </c>
      <c r="H223" s="3" t="s">
        <v>3877</v>
      </c>
      <c r="I223" s="56" t="s">
        <v>23</v>
      </c>
      <c r="J223" s="3">
        <v>133</v>
      </c>
      <c r="K223" s="19">
        <v>2.2999999999999998</v>
      </c>
      <c r="L223" s="3" t="s">
        <v>67</v>
      </c>
      <c r="M223" s="62" t="s">
        <v>4194</v>
      </c>
    </row>
    <row r="224" spans="1:13">
      <c r="A224" s="7">
        <v>219</v>
      </c>
      <c r="B224" s="3" t="s">
        <v>3903</v>
      </c>
      <c r="C224" s="3" t="s">
        <v>3904</v>
      </c>
      <c r="D224" s="3" t="s">
        <v>537</v>
      </c>
      <c r="E224" s="4" t="s">
        <v>142</v>
      </c>
      <c r="F224" s="3" t="s">
        <v>3065</v>
      </c>
      <c r="G224" s="3" t="s">
        <v>40</v>
      </c>
      <c r="H224" s="3" t="s">
        <v>3877</v>
      </c>
      <c r="I224" s="56" t="s">
        <v>27</v>
      </c>
      <c r="J224" s="3">
        <v>137</v>
      </c>
      <c r="K224" s="19">
        <v>2.57</v>
      </c>
      <c r="L224" s="3" t="s">
        <v>35</v>
      </c>
      <c r="M224" s="62" t="s">
        <v>4196</v>
      </c>
    </row>
    <row r="225" spans="1:13">
      <c r="A225" s="7">
        <v>220</v>
      </c>
      <c r="B225" s="3" t="s">
        <v>3905</v>
      </c>
      <c r="C225" s="3" t="s">
        <v>975</v>
      </c>
      <c r="D225" s="3" t="s">
        <v>333</v>
      </c>
      <c r="E225" s="4" t="s">
        <v>142</v>
      </c>
      <c r="F225" s="3" t="s">
        <v>1930</v>
      </c>
      <c r="G225" s="3" t="s">
        <v>45</v>
      </c>
      <c r="H225" s="3" t="s">
        <v>3877</v>
      </c>
      <c r="I225" s="56" t="s">
        <v>25</v>
      </c>
      <c r="J225" s="3">
        <v>126</v>
      </c>
      <c r="K225" s="19">
        <v>2.21</v>
      </c>
      <c r="L225" s="3" t="s">
        <v>67</v>
      </c>
      <c r="M225" s="62" t="s">
        <v>4194</v>
      </c>
    </row>
    <row r="226" spans="1:13">
      <c r="A226" s="7">
        <v>221</v>
      </c>
      <c r="B226" s="3" t="s">
        <v>3906</v>
      </c>
      <c r="C226" s="3" t="s">
        <v>975</v>
      </c>
      <c r="D226" s="3" t="s">
        <v>1168</v>
      </c>
      <c r="E226" s="4" t="s">
        <v>142</v>
      </c>
      <c r="F226" s="3" t="s">
        <v>1611</v>
      </c>
      <c r="G226" s="3" t="s">
        <v>178</v>
      </c>
      <c r="H226" s="3" t="s">
        <v>3877</v>
      </c>
      <c r="I226" s="56" t="s">
        <v>23</v>
      </c>
      <c r="J226" s="3">
        <v>116</v>
      </c>
      <c r="K226" s="19">
        <v>1.69</v>
      </c>
      <c r="L226" s="3" t="s">
        <v>88</v>
      </c>
      <c r="M226" s="62" t="s">
        <v>4194</v>
      </c>
    </row>
    <row r="227" spans="1:13">
      <c r="A227" s="7">
        <v>222</v>
      </c>
      <c r="B227" s="3" t="s">
        <v>3907</v>
      </c>
      <c r="C227" s="3" t="s">
        <v>1191</v>
      </c>
      <c r="D227" s="3" t="s">
        <v>234</v>
      </c>
      <c r="E227" s="4" t="s">
        <v>142</v>
      </c>
      <c r="F227" s="3" t="s">
        <v>1473</v>
      </c>
      <c r="G227" s="3" t="s">
        <v>178</v>
      </c>
      <c r="H227" s="3" t="s">
        <v>3877</v>
      </c>
      <c r="I227" s="56" t="s">
        <v>23</v>
      </c>
      <c r="J227" s="3">
        <v>129</v>
      </c>
      <c r="K227" s="19">
        <v>2.4</v>
      </c>
      <c r="L227" s="3" t="s">
        <v>67</v>
      </c>
      <c r="M227" s="62" t="s">
        <v>4194</v>
      </c>
    </row>
    <row r="228" spans="1:13">
      <c r="A228" s="7">
        <v>223</v>
      </c>
      <c r="B228" s="3" t="s">
        <v>3908</v>
      </c>
      <c r="C228" s="3" t="s">
        <v>1730</v>
      </c>
      <c r="D228" s="3" t="s">
        <v>1173</v>
      </c>
      <c r="E228" s="4" t="s">
        <v>142</v>
      </c>
      <c r="F228" s="3" t="s">
        <v>1483</v>
      </c>
      <c r="G228" s="3" t="s">
        <v>55</v>
      </c>
      <c r="H228" s="3" t="s">
        <v>3877</v>
      </c>
      <c r="I228" s="56" t="s">
        <v>25</v>
      </c>
      <c r="J228" s="3">
        <v>113</v>
      </c>
      <c r="K228" s="19">
        <v>2.2400000000000002</v>
      </c>
      <c r="L228" s="3" t="s">
        <v>67</v>
      </c>
      <c r="M228" s="62" t="s">
        <v>4194</v>
      </c>
    </row>
    <row r="229" spans="1:13">
      <c r="A229" s="7">
        <v>224</v>
      </c>
      <c r="B229" s="3" t="s">
        <v>3909</v>
      </c>
      <c r="C229" s="3" t="s">
        <v>3910</v>
      </c>
      <c r="D229" s="3" t="s">
        <v>806</v>
      </c>
      <c r="E229" s="4" t="s">
        <v>1480</v>
      </c>
      <c r="F229" s="3" t="s">
        <v>2755</v>
      </c>
      <c r="G229" s="3" t="s">
        <v>303</v>
      </c>
      <c r="H229" s="3" t="s">
        <v>3877</v>
      </c>
      <c r="I229" s="56" t="s">
        <v>27</v>
      </c>
      <c r="J229" s="3">
        <v>139</v>
      </c>
      <c r="K229" s="19">
        <v>2.2799999999999998</v>
      </c>
      <c r="L229" s="3" t="s">
        <v>67</v>
      </c>
      <c r="M229" s="62" t="s">
        <v>4194</v>
      </c>
    </row>
    <row r="230" spans="1:13">
      <c r="A230" s="7">
        <v>225</v>
      </c>
      <c r="B230" s="3" t="s">
        <v>3911</v>
      </c>
      <c r="C230" s="3" t="s">
        <v>1755</v>
      </c>
      <c r="D230" s="3" t="s">
        <v>1271</v>
      </c>
      <c r="E230" s="4" t="s">
        <v>142</v>
      </c>
      <c r="F230" s="3" t="s">
        <v>3912</v>
      </c>
      <c r="G230" s="3" t="s">
        <v>55</v>
      </c>
      <c r="H230" s="3" t="s">
        <v>3877</v>
      </c>
      <c r="I230" s="56" t="s">
        <v>25</v>
      </c>
      <c r="J230" s="3">
        <v>134</v>
      </c>
      <c r="K230" s="19">
        <v>3.2</v>
      </c>
      <c r="L230" s="3" t="s">
        <v>28</v>
      </c>
      <c r="M230" s="62" t="s">
        <v>4196</v>
      </c>
    </row>
    <row r="231" spans="1:13">
      <c r="A231" s="7">
        <v>226</v>
      </c>
      <c r="B231" s="3" t="s">
        <v>3913</v>
      </c>
      <c r="C231" s="3" t="s">
        <v>108</v>
      </c>
      <c r="D231" s="3" t="s">
        <v>3914</v>
      </c>
      <c r="E231" s="4" t="s">
        <v>142</v>
      </c>
      <c r="F231" s="3" t="s">
        <v>3915</v>
      </c>
      <c r="G231" s="3" t="s">
        <v>65</v>
      </c>
      <c r="H231" s="3" t="s">
        <v>3877</v>
      </c>
      <c r="I231" s="56" t="s">
        <v>25</v>
      </c>
      <c r="J231" s="3">
        <v>133</v>
      </c>
      <c r="K231" s="19">
        <v>2.12</v>
      </c>
      <c r="L231" s="3" t="s">
        <v>67</v>
      </c>
      <c r="M231" s="62" t="s">
        <v>4194</v>
      </c>
    </row>
    <row r="232" spans="1:13">
      <c r="A232" s="7">
        <v>227</v>
      </c>
      <c r="B232" s="3" t="s">
        <v>3916</v>
      </c>
      <c r="C232" s="3" t="s">
        <v>1227</v>
      </c>
      <c r="D232" s="3" t="s">
        <v>1196</v>
      </c>
      <c r="E232" s="4" t="s">
        <v>142</v>
      </c>
      <c r="F232" s="3" t="s">
        <v>2517</v>
      </c>
      <c r="G232" s="3" t="s">
        <v>55</v>
      </c>
      <c r="H232" s="3" t="s">
        <v>3877</v>
      </c>
      <c r="I232" s="56" t="s">
        <v>26</v>
      </c>
      <c r="J232" s="3">
        <v>117</v>
      </c>
      <c r="K232" s="19">
        <v>2.08</v>
      </c>
      <c r="L232" s="3" t="s">
        <v>67</v>
      </c>
      <c r="M232" s="62" t="s">
        <v>4194</v>
      </c>
    </row>
    <row r="233" spans="1:13">
      <c r="A233" s="7">
        <v>228</v>
      </c>
      <c r="B233" s="3" t="s">
        <v>3917</v>
      </c>
      <c r="C233" s="3" t="s">
        <v>3918</v>
      </c>
      <c r="D233" s="3" t="s">
        <v>1662</v>
      </c>
      <c r="E233" s="4" t="s">
        <v>142</v>
      </c>
      <c r="F233" s="3" t="s">
        <v>2843</v>
      </c>
      <c r="G233" s="3" t="s">
        <v>299</v>
      </c>
      <c r="H233" s="3" t="s">
        <v>3877</v>
      </c>
      <c r="I233" s="56" t="s">
        <v>27</v>
      </c>
      <c r="J233" s="3">
        <v>132</v>
      </c>
      <c r="K233" s="19">
        <v>2.0699999999999998</v>
      </c>
      <c r="L233" s="3" t="s">
        <v>67</v>
      </c>
      <c r="M233" s="62" t="s">
        <v>4194</v>
      </c>
    </row>
    <row r="234" spans="1:13">
      <c r="A234" s="7">
        <v>229</v>
      </c>
      <c r="B234" s="3" t="s">
        <v>3919</v>
      </c>
      <c r="C234" s="3" t="s">
        <v>1487</v>
      </c>
      <c r="D234" s="3" t="s">
        <v>1727</v>
      </c>
      <c r="E234" s="4" t="s">
        <v>142</v>
      </c>
      <c r="F234" s="3" t="s">
        <v>1738</v>
      </c>
      <c r="G234" s="3" t="s">
        <v>40</v>
      </c>
      <c r="H234" s="3" t="s">
        <v>3877</v>
      </c>
      <c r="I234" s="56" t="s">
        <v>25</v>
      </c>
      <c r="J234" s="3">
        <v>125</v>
      </c>
      <c r="K234" s="19">
        <v>1.84</v>
      </c>
      <c r="L234" s="3" t="s">
        <v>88</v>
      </c>
      <c r="M234" s="62" t="s">
        <v>4194</v>
      </c>
    </row>
    <row r="235" spans="1:13">
      <c r="A235" s="7">
        <v>230</v>
      </c>
      <c r="B235" s="3" t="s">
        <v>3920</v>
      </c>
      <c r="C235" s="3" t="s">
        <v>3921</v>
      </c>
      <c r="D235" s="3" t="s">
        <v>1624</v>
      </c>
      <c r="E235" s="4" t="s">
        <v>142</v>
      </c>
      <c r="F235" s="3" t="s">
        <v>512</v>
      </c>
      <c r="G235" s="3" t="s">
        <v>45</v>
      </c>
      <c r="H235" s="3" t="s">
        <v>3877</v>
      </c>
      <c r="I235" s="56" t="s">
        <v>24</v>
      </c>
      <c r="J235" s="3">
        <v>134</v>
      </c>
      <c r="K235" s="19">
        <v>2.39</v>
      </c>
      <c r="L235" s="3" t="s">
        <v>67</v>
      </c>
      <c r="M235" s="62" t="s">
        <v>4194</v>
      </c>
    </row>
    <row r="236" spans="1:13">
      <c r="A236" s="7">
        <v>231</v>
      </c>
      <c r="B236" s="3" t="s">
        <v>3922</v>
      </c>
      <c r="C236" s="3" t="s">
        <v>3923</v>
      </c>
      <c r="D236" s="3" t="s">
        <v>1186</v>
      </c>
      <c r="E236" s="4" t="s">
        <v>142</v>
      </c>
      <c r="F236" s="3" t="s">
        <v>1612</v>
      </c>
      <c r="G236" s="3" t="s">
        <v>50</v>
      </c>
      <c r="H236" s="3" t="s">
        <v>3877</v>
      </c>
      <c r="I236" s="56" t="s">
        <v>26</v>
      </c>
      <c r="J236" s="3">
        <v>139</v>
      </c>
      <c r="K236" s="19">
        <v>2.81</v>
      </c>
      <c r="L236" s="3" t="s">
        <v>35</v>
      </c>
      <c r="M236" s="62" t="s">
        <v>4196</v>
      </c>
    </row>
    <row r="237" spans="1:13">
      <c r="A237" s="7">
        <v>232</v>
      </c>
      <c r="B237" s="3" t="s">
        <v>3924</v>
      </c>
      <c r="C237" s="3" t="s">
        <v>1207</v>
      </c>
      <c r="D237" s="3" t="s">
        <v>978</v>
      </c>
      <c r="E237" s="4" t="s">
        <v>142</v>
      </c>
      <c r="F237" s="3" t="s">
        <v>1673</v>
      </c>
      <c r="G237" s="3" t="s">
        <v>299</v>
      </c>
      <c r="H237" s="3" t="s">
        <v>3877</v>
      </c>
      <c r="I237" s="56" t="s">
        <v>26</v>
      </c>
      <c r="J237" s="3">
        <v>139</v>
      </c>
      <c r="K237" s="19">
        <v>2.72</v>
      </c>
      <c r="L237" s="3" t="s">
        <v>35</v>
      </c>
      <c r="M237" s="62" t="s">
        <v>4196</v>
      </c>
    </row>
    <row r="238" spans="1:13">
      <c r="A238" s="7">
        <v>233</v>
      </c>
      <c r="B238" s="3" t="s">
        <v>3925</v>
      </c>
      <c r="C238" s="3" t="s">
        <v>1891</v>
      </c>
      <c r="D238" s="3" t="s">
        <v>1247</v>
      </c>
      <c r="E238" s="4" t="s">
        <v>142</v>
      </c>
      <c r="F238" s="3" t="s">
        <v>1532</v>
      </c>
      <c r="G238" s="3" t="s">
        <v>50</v>
      </c>
      <c r="H238" s="3" t="s">
        <v>3877</v>
      </c>
      <c r="I238" s="56" t="s">
        <v>24</v>
      </c>
      <c r="J238" s="3">
        <v>126</v>
      </c>
      <c r="K238" s="19">
        <v>2.36</v>
      </c>
      <c r="L238" s="3" t="s">
        <v>67</v>
      </c>
      <c r="M238" s="62" t="s">
        <v>4194</v>
      </c>
    </row>
    <row r="239" spans="1:13">
      <c r="A239" s="7">
        <v>234</v>
      </c>
      <c r="B239" s="3" t="s">
        <v>3926</v>
      </c>
      <c r="C239" s="3" t="s">
        <v>104</v>
      </c>
      <c r="D239" s="3" t="s">
        <v>124</v>
      </c>
      <c r="E239" s="4" t="s">
        <v>1480</v>
      </c>
      <c r="F239" s="3" t="s">
        <v>1828</v>
      </c>
      <c r="G239" s="3" t="s">
        <v>299</v>
      </c>
      <c r="H239" s="3" t="s">
        <v>3877</v>
      </c>
      <c r="I239" s="56" t="s">
        <v>25</v>
      </c>
      <c r="J239" s="3">
        <v>132</v>
      </c>
      <c r="K239" s="19">
        <v>3</v>
      </c>
      <c r="L239" s="3" t="s">
        <v>35</v>
      </c>
      <c r="M239" s="62" t="s">
        <v>4196</v>
      </c>
    </row>
    <row r="240" spans="1:13">
      <c r="A240" s="7">
        <v>235</v>
      </c>
      <c r="B240" s="3" t="s">
        <v>3927</v>
      </c>
      <c r="C240" s="3" t="s">
        <v>1203</v>
      </c>
      <c r="D240" s="3" t="s">
        <v>3928</v>
      </c>
      <c r="E240" s="4" t="s">
        <v>142</v>
      </c>
      <c r="F240" s="3" t="s">
        <v>3067</v>
      </c>
      <c r="G240" s="3" t="s">
        <v>45</v>
      </c>
      <c r="H240" s="3" t="s">
        <v>3877</v>
      </c>
      <c r="I240" s="26" t="s">
        <v>14</v>
      </c>
      <c r="J240" s="3">
        <v>19</v>
      </c>
      <c r="K240" s="19">
        <v>1.76</v>
      </c>
      <c r="L240" s="3" t="s">
        <v>88</v>
      </c>
      <c r="M240" s="62" t="s">
        <v>4197</v>
      </c>
    </row>
    <row r="241" spans="1:13">
      <c r="A241" s="7">
        <v>236</v>
      </c>
      <c r="B241" s="3" t="s">
        <v>3929</v>
      </c>
      <c r="C241" s="3" t="s">
        <v>3930</v>
      </c>
      <c r="D241" s="3" t="s">
        <v>681</v>
      </c>
      <c r="E241" s="4" t="s">
        <v>142</v>
      </c>
      <c r="F241" s="3" t="s">
        <v>2808</v>
      </c>
      <c r="G241" s="3" t="s">
        <v>55</v>
      </c>
      <c r="H241" s="3" t="s">
        <v>3877</v>
      </c>
      <c r="I241" s="56" t="s">
        <v>27</v>
      </c>
      <c r="J241" s="3">
        <v>139</v>
      </c>
      <c r="K241" s="19">
        <v>2.95</v>
      </c>
      <c r="L241" s="3" t="s">
        <v>35</v>
      </c>
      <c r="M241" s="62" t="s">
        <v>4196</v>
      </c>
    </row>
    <row r="242" spans="1:13">
      <c r="A242" s="7">
        <v>237</v>
      </c>
      <c r="B242" s="3" t="s">
        <v>3931</v>
      </c>
      <c r="C242" s="3" t="s">
        <v>3932</v>
      </c>
      <c r="D242" s="3" t="s">
        <v>429</v>
      </c>
      <c r="E242" s="4" t="s">
        <v>142</v>
      </c>
      <c r="F242" s="3" t="s">
        <v>1663</v>
      </c>
      <c r="G242" s="3" t="s">
        <v>193</v>
      </c>
      <c r="H242" s="3" t="s">
        <v>3877</v>
      </c>
      <c r="I242" s="56" t="s">
        <v>26</v>
      </c>
      <c r="J242" s="3">
        <v>129</v>
      </c>
      <c r="K242" s="19">
        <v>3.02</v>
      </c>
      <c r="L242" s="3" t="s">
        <v>35</v>
      </c>
      <c r="M242" s="62" t="s">
        <v>4194</v>
      </c>
    </row>
    <row r="243" spans="1:13">
      <c r="A243" s="7">
        <v>238</v>
      </c>
      <c r="B243" s="3" t="s">
        <v>3933</v>
      </c>
      <c r="C243" s="3" t="s">
        <v>3934</v>
      </c>
      <c r="D243" s="3" t="s">
        <v>142</v>
      </c>
      <c r="E243" s="4" t="s">
        <v>142</v>
      </c>
      <c r="F243" s="3" t="s">
        <v>1670</v>
      </c>
      <c r="G243" s="3" t="s">
        <v>50</v>
      </c>
      <c r="H243" s="3" t="s">
        <v>3877</v>
      </c>
      <c r="I243" s="56" t="s">
        <v>25</v>
      </c>
      <c r="J243" s="3">
        <v>82</v>
      </c>
      <c r="K243" s="19">
        <v>1.66</v>
      </c>
      <c r="L243" s="3" t="s">
        <v>88</v>
      </c>
      <c r="M243" s="62" t="s">
        <v>4194</v>
      </c>
    </row>
    <row r="244" spans="1:13">
      <c r="A244" s="7">
        <v>239</v>
      </c>
      <c r="B244" s="3" t="s">
        <v>3935</v>
      </c>
      <c r="C244" s="3" t="s">
        <v>571</v>
      </c>
      <c r="D244" s="3" t="s">
        <v>142</v>
      </c>
      <c r="E244" s="4" t="s">
        <v>142</v>
      </c>
      <c r="F244" s="3" t="s">
        <v>1686</v>
      </c>
      <c r="G244" s="3" t="s">
        <v>45</v>
      </c>
      <c r="H244" s="3" t="s">
        <v>3877</v>
      </c>
      <c r="I244" s="56" t="s">
        <v>23</v>
      </c>
      <c r="J244" s="3">
        <v>129</v>
      </c>
      <c r="K244" s="19">
        <v>2.64</v>
      </c>
      <c r="L244" s="3" t="s">
        <v>35</v>
      </c>
      <c r="M244" s="62" t="s">
        <v>4194</v>
      </c>
    </row>
    <row r="245" spans="1:13">
      <c r="A245" s="7">
        <v>240</v>
      </c>
      <c r="B245" s="3" t="s">
        <v>3936</v>
      </c>
      <c r="C245" s="3" t="s">
        <v>1485</v>
      </c>
      <c r="D245" s="3" t="s">
        <v>2452</v>
      </c>
      <c r="E245" s="4" t="s">
        <v>142</v>
      </c>
      <c r="F245" s="3" t="s">
        <v>1913</v>
      </c>
      <c r="G245" s="3" t="s">
        <v>65</v>
      </c>
      <c r="H245" s="3" t="s">
        <v>3877</v>
      </c>
      <c r="I245" s="56" t="s">
        <v>1290</v>
      </c>
      <c r="J245" s="3">
        <v>114</v>
      </c>
      <c r="K245" s="19">
        <v>2.3199999999999998</v>
      </c>
      <c r="L245" s="3" t="s">
        <v>67</v>
      </c>
      <c r="M245" s="62" t="s">
        <v>4194</v>
      </c>
    </row>
    <row r="246" spans="1:13">
      <c r="A246" s="7">
        <v>241</v>
      </c>
      <c r="B246" s="3" t="s">
        <v>3937</v>
      </c>
      <c r="C246" s="3" t="s">
        <v>1191</v>
      </c>
      <c r="D246" s="3" t="s">
        <v>550</v>
      </c>
      <c r="E246" s="4" t="s">
        <v>142</v>
      </c>
      <c r="F246" s="3" t="s">
        <v>2308</v>
      </c>
      <c r="G246" s="3" t="s">
        <v>50</v>
      </c>
      <c r="H246" s="3" t="s">
        <v>3877</v>
      </c>
      <c r="I246" s="56" t="s">
        <v>23</v>
      </c>
      <c r="J246" s="3">
        <v>129</v>
      </c>
      <c r="K246" s="19">
        <v>2.34</v>
      </c>
      <c r="L246" s="3" t="s">
        <v>67</v>
      </c>
      <c r="M246" s="62" t="s">
        <v>4194</v>
      </c>
    </row>
    <row r="247" spans="1:13">
      <c r="A247" s="7">
        <v>242</v>
      </c>
      <c r="B247" s="3" t="s">
        <v>3938</v>
      </c>
      <c r="C247" s="3" t="s">
        <v>1613</v>
      </c>
      <c r="D247" s="3" t="s">
        <v>1265</v>
      </c>
      <c r="E247" s="4" t="s">
        <v>142</v>
      </c>
      <c r="F247" s="3" t="s">
        <v>1777</v>
      </c>
      <c r="G247" s="3" t="s">
        <v>359</v>
      </c>
      <c r="H247" s="3" t="s">
        <v>3877</v>
      </c>
      <c r="I247" s="56" t="s">
        <v>26</v>
      </c>
      <c r="J247" s="3">
        <v>139</v>
      </c>
      <c r="K247" s="19">
        <v>2.87</v>
      </c>
      <c r="L247" s="3" t="s">
        <v>35</v>
      </c>
      <c r="M247" s="62" t="s">
        <v>4196</v>
      </c>
    </row>
    <row r="248" spans="1:13">
      <c r="A248" s="7">
        <v>243</v>
      </c>
      <c r="B248" s="3" t="s">
        <v>3939</v>
      </c>
      <c r="C248" s="3" t="s">
        <v>108</v>
      </c>
      <c r="D248" s="3" t="s">
        <v>954</v>
      </c>
      <c r="E248" s="4" t="s">
        <v>142</v>
      </c>
      <c r="F248" s="3" t="s">
        <v>1547</v>
      </c>
      <c r="G248" s="3" t="s">
        <v>359</v>
      </c>
      <c r="H248" s="3" t="s">
        <v>3877</v>
      </c>
      <c r="I248" s="56" t="s">
        <v>25</v>
      </c>
      <c r="J248" s="3">
        <v>139</v>
      </c>
      <c r="K248" s="19">
        <v>3.16</v>
      </c>
      <c r="L248" s="3" t="s">
        <v>35</v>
      </c>
      <c r="M248" s="62" t="s">
        <v>4196</v>
      </c>
    </row>
    <row r="249" spans="1:13">
      <c r="A249" s="7">
        <v>244</v>
      </c>
      <c r="B249" s="3" t="s">
        <v>3940</v>
      </c>
      <c r="C249" s="3" t="s">
        <v>3941</v>
      </c>
      <c r="D249" s="3" t="s">
        <v>3942</v>
      </c>
      <c r="E249" s="4" t="s">
        <v>142</v>
      </c>
      <c r="F249" s="3" t="s">
        <v>1941</v>
      </c>
      <c r="G249" s="3" t="s">
        <v>45</v>
      </c>
      <c r="H249" s="3" t="s">
        <v>3877</v>
      </c>
      <c r="I249" s="26" t="s">
        <v>14</v>
      </c>
      <c r="J249" s="3">
        <v>84</v>
      </c>
      <c r="K249" s="19">
        <v>2.11</v>
      </c>
      <c r="L249" s="3" t="s">
        <v>67</v>
      </c>
      <c r="M249" s="62" t="s">
        <v>4197</v>
      </c>
    </row>
    <row r="250" spans="1:13">
      <c r="A250" s="7">
        <v>245</v>
      </c>
      <c r="B250" s="3" t="s">
        <v>3943</v>
      </c>
      <c r="C250" s="3" t="s">
        <v>1615</v>
      </c>
      <c r="D250" s="3" t="s">
        <v>181</v>
      </c>
      <c r="E250" s="4" t="s">
        <v>142</v>
      </c>
      <c r="F250" s="3" t="s">
        <v>3518</v>
      </c>
      <c r="G250" s="3" t="s">
        <v>126</v>
      </c>
      <c r="H250" s="3" t="s">
        <v>3877</v>
      </c>
      <c r="I250" s="56" t="s">
        <v>27</v>
      </c>
      <c r="J250" s="3">
        <v>139</v>
      </c>
      <c r="K250" s="19">
        <v>3</v>
      </c>
      <c r="L250" s="3" t="s">
        <v>35</v>
      </c>
      <c r="M250" s="62" t="s">
        <v>4196</v>
      </c>
    </row>
    <row r="251" spans="1:13">
      <c r="A251" s="7">
        <v>246</v>
      </c>
      <c r="B251" s="3" t="s">
        <v>3944</v>
      </c>
      <c r="C251" s="3" t="s">
        <v>168</v>
      </c>
      <c r="D251" s="3" t="s">
        <v>174</v>
      </c>
      <c r="E251" s="4" t="s">
        <v>1480</v>
      </c>
      <c r="F251" s="3" t="s">
        <v>3285</v>
      </c>
      <c r="G251" s="3" t="s">
        <v>45</v>
      </c>
      <c r="H251" s="3" t="s">
        <v>3877</v>
      </c>
      <c r="I251" s="56" t="s">
        <v>25</v>
      </c>
      <c r="J251" s="3">
        <v>132</v>
      </c>
      <c r="K251" s="19">
        <v>3.03</v>
      </c>
      <c r="L251" s="3" t="s">
        <v>35</v>
      </c>
      <c r="M251" s="62" t="s">
        <v>4196</v>
      </c>
    </row>
    <row r="252" spans="1:13">
      <c r="A252" s="7">
        <v>247</v>
      </c>
      <c r="B252" s="3" t="s">
        <v>3945</v>
      </c>
      <c r="C252" s="3" t="s">
        <v>1231</v>
      </c>
      <c r="D252" s="3" t="s">
        <v>978</v>
      </c>
      <c r="E252" s="4" t="s">
        <v>142</v>
      </c>
      <c r="F252" s="3" t="s">
        <v>1677</v>
      </c>
      <c r="G252" s="3" t="s">
        <v>785</v>
      </c>
      <c r="H252" s="3" t="s">
        <v>3946</v>
      </c>
      <c r="I252" s="56" t="s">
        <v>25</v>
      </c>
      <c r="J252" s="3">
        <v>136</v>
      </c>
      <c r="K252" s="19">
        <v>2.33</v>
      </c>
      <c r="L252" s="3" t="s">
        <v>67</v>
      </c>
      <c r="M252" s="62" t="s">
        <v>4194</v>
      </c>
    </row>
    <row r="253" spans="1:13">
      <c r="A253" s="7">
        <v>248</v>
      </c>
      <c r="B253" s="3" t="s">
        <v>3947</v>
      </c>
      <c r="C253" s="3" t="s">
        <v>1931</v>
      </c>
      <c r="D253" s="3" t="s">
        <v>1266</v>
      </c>
      <c r="E253" s="4" t="s">
        <v>142</v>
      </c>
      <c r="F253" s="3" t="s">
        <v>1529</v>
      </c>
      <c r="G253" s="3" t="s">
        <v>40</v>
      </c>
      <c r="H253" s="3" t="s">
        <v>3946</v>
      </c>
      <c r="I253" s="56" t="s">
        <v>24</v>
      </c>
      <c r="J253" s="3">
        <v>126</v>
      </c>
      <c r="K253" s="19">
        <v>2.15</v>
      </c>
      <c r="L253" s="3" t="s">
        <v>67</v>
      </c>
      <c r="M253" s="62" t="s">
        <v>4194</v>
      </c>
    </row>
    <row r="254" spans="1:13">
      <c r="A254" s="7">
        <v>249</v>
      </c>
      <c r="B254" s="3" t="s">
        <v>3948</v>
      </c>
      <c r="C254" s="3" t="s">
        <v>867</v>
      </c>
      <c r="D254" s="3" t="s">
        <v>129</v>
      </c>
      <c r="E254" s="4" t="s">
        <v>1480</v>
      </c>
      <c r="F254" s="3" t="s">
        <v>2540</v>
      </c>
      <c r="G254" s="3" t="s">
        <v>785</v>
      </c>
      <c r="H254" s="3" t="s">
        <v>3946</v>
      </c>
      <c r="I254" s="56" t="s">
        <v>26</v>
      </c>
      <c r="J254" s="3">
        <v>132</v>
      </c>
      <c r="K254" s="19">
        <v>2.4500000000000002</v>
      </c>
      <c r="L254" s="3" t="s">
        <v>67</v>
      </c>
      <c r="M254" s="62" t="s">
        <v>4194</v>
      </c>
    </row>
    <row r="255" spans="1:13">
      <c r="A255" s="7">
        <v>250</v>
      </c>
      <c r="B255" s="3" t="s">
        <v>3949</v>
      </c>
      <c r="C255" s="3" t="s">
        <v>814</v>
      </c>
      <c r="D255" s="3" t="s">
        <v>1184</v>
      </c>
      <c r="E255" s="4" t="s">
        <v>142</v>
      </c>
      <c r="F255" s="3" t="s">
        <v>3164</v>
      </c>
      <c r="G255" s="3" t="s">
        <v>40</v>
      </c>
      <c r="H255" s="3" t="s">
        <v>3946</v>
      </c>
      <c r="I255" s="56" t="s">
        <v>25</v>
      </c>
      <c r="J255" s="3">
        <v>129</v>
      </c>
      <c r="K255" s="19">
        <v>2.46</v>
      </c>
      <c r="L255" s="3" t="s">
        <v>67</v>
      </c>
      <c r="M255" s="62" t="s">
        <v>4194</v>
      </c>
    </row>
    <row r="256" spans="1:13">
      <c r="A256" s="7">
        <v>251</v>
      </c>
      <c r="B256" s="3" t="s">
        <v>3950</v>
      </c>
      <c r="C256" s="3" t="s">
        <v>3772</v>
      </c>
      <c r="D256" s="3" t="s">
        <v>1173</v>
      </c>
      <c r="E256" s="4" t="s">
        <v>142</v>
      </c>
      <c r="F256" s="3" t="s">
        <v>3205</v>
      </c>
      <c r="G256" s="3" t="s">
        <v>50</v>
      </c>
      <c r="H256" s="3" t="s">
        <v>3946</v>
      </c>
      <c r="I256" s="56" t="s">
        <v>25</v>
      </c>
      <c r="J256" s="3">
        <v>133</v>
      </c>
      <c r="K256" s="19">
        <v>2.7</v>
      </c>
      <c r="L256" s="3" t="s">
        <v>35</v>
      </c>
      <c r="M256" s="62" t="s">
        <v>4196</v>
      </c>
    </row>
    <row r="257" spans="1:13">
      <c r="A257" s="7">
        <v>252</v>
      </c>
      <c r="B257" s="3" t="s">
        <v>3951</v>
      </c>
      <c r="C257" s="3" t="s">
        <v>1216</v>
      </c>
      <c r="D257" s="3" t="s">
        <v>806</v>
      </c>
      <c r="E257" s="4" t="s">
        <v>142</v>
      </c>
      <c r="F257" s="3" t="s">
        <v>3952</v>
      </c>
      <c r="G257" s="3" t="s">
        <v>45</v>
      </c>
      <c r="H257" s="3" t="s">
        <v>3946</v>
      </c>
      <c r="I257" s="56" t="s">
        <v>26</v>
      </c>
      <c r="J257" s="3">
        <v>139</v>
      </c>
      <c r="K257" s="19">
        <v>3.13</v>
      </c>
      <c r="L257" s="3" t="s">
        <v>35</v>
      </c>
      <c r="M257" s="62" t="s">
        <v>4196</v>
      </c>
    </row>
    <row r="258" spans="1:13">
      <c r="A258" s="7">
        <v>253</v>
      </c>
      <c r="B258" s="3" t="s">
        <v>3953</v>
      </c>
      <c r="C258" s="3" t="s">
        <v>1195</v>
      </c>
      <c r="D258" s="3" t="s">
        <v>1558</v>
      </c>
      <c r="E258" s="4" t="s">
        <v>142</v>
      </c>
      <c r="F258" s="3" t="s">
        <v>1680</v>
      </c>
      <c r="G258" s="3" t="s">
        <v>359</v>
      </c>
      <c r="H258" s="3" t="s">
        <v>3946</v>
      </c>
      <c r="I258" s="56" t="s">
        <v>26</v>
      </c>
      <c r="J258" s="3">
        <v>139</v>
      </c>
      <c r="K258" s="19">
        <v>2.65</v>
      </c>
      <c r="L258" s="3" t="s">
        <v>35</v>
      </c>
      <c r="M258" s="62" t="s">
        <v>4196</v>
      </c>
    </row>
    <row r="259" spans="1:13">
      <c r="A259" s="7">
        <v>254</v>
      </c>
      <c r="B259" s="3" t="s">
        <v>3954</v>
      </c>
      <c r="C259" s="3" t="s">
        <v>3955</v>
      </c>
      <c r="D259" s="3" t="s">
        <v>43</v>
      </c>
      <c r="E259" s="4" t="s">
        <v>1480</v>
      </c>
      <c r="F259" s="3" t="s">
        <v>117</v>
      </c>
      <c r="G259" s="3" t="s">
        <v>785</v>
      </c>
      <c r="H259" s="3" t="s">
        <v>3946</v>
      </c>
      <c r="I259" s="56" t="s">
        <v>25</v>
      </c>
      <c r="J259" s="3">
        <v>139</v>
      </c>
      <c r="K259" s="19">
        <v>2.72</v>
      </c>
      <c r="L259" s="3" t="s">
        <v>35</v>
      </c>
      <c r="M259" s="62" t="s">
        <v>4196</v>
      </c>
    </row>
    <row r="260" spans="1:13">
      <c r="A260" s="7">
        <v>255</v>
      </c>
      <c r="B260" s="3" t="s">
        <v>3956</v>
      </c>
      <c r="C260" s="3" t="s">
        <v>2992</v>
      </c>
      <c r="D260" s="3" t="s">
        <v>166</v>
      </c>
      <c r="E260" s="4" t="s">
        <v>1480</v>
      </c>
      <c r="F260" s="3" t="s">
        <v>1906</v>
      </c>
      <c r="G260" s="3" t="s">
        <v>33</v>
      </c>
      <c r="H260" s="3" t="s">
        <v>3946</v>
      </c>
      <c r="I260" s="56" t="s">
        <v>26</v>
      </c>
      <c r="J260" s="3">
        <v>139</v>
      </c>
      <c r="K260" s="19">
        <v>2.75</v>
      </c>
      <c r="L260" s="3" t="s">
        <v>35</v>
      </c>
      <c r="M260" s="62" t="s">
        <v>4196</v>
      </c>
    </row>
    <row r="261" spans="1:13">
      <c r="A261" s="7">
        <v>256</v>
      </c>
      <c r="B261" s="3" t="s">
        <v>3957</v>
      </c>
      <c r="C261" s="3" t="s">
        <v>479</v>
      </c>
      <c r="D261" s="3" t="s">
        <v>142</v>
      </c>
      <c r="E261" s="4" t="s">
        <v>142</v>
      </c>
      <c r="F261" s="3" t="s">
        <v>653</v>
      </c>
      <c r="G261" s="3" t="s">
        <v>50</v>
      </c>
      <c r="H261" s="3" t="s">
        <v>3946</v>
      </c>
      <c r="I261" s="56" t="s">
        <v>25</v>
      </c>
      <c r="J261" s="3">
        <v>123</v>
      </c>
      <c r="K261" s="19">
        <v>2.2999999999999998</v>
      </c>
      <c r="L261" s="3" t="s">
        <v>67</v>
      </c>
      <c r="M261" s="62" t="s">
        <v>4194</v>
      </c>
    </row>
    <row r="262" spans="1:13">
      <c r="A262" s="7">
        <v>257</v>
      </c>
      <c r="B262" s="3" t="s">
        <v>3958</v>
      </c>
      <c r="C262" s="3" t="s">
        <v>1278</v>
      </c>
      <c r="D262" s="3" t="s">
        <v>928</v>
      </c>
      <c r="E262" s="4" t="s">
        <v>142</v>
      </c>
      <c r="F262" s="3" t="s">
        <v>1876</v>
      </c>
      <c r="G262" s="3" t="s">
        <v>359</v>
      </c>
      <c r="H262" s="3" t="s">
        <v>3946</v>
      </c>
      <c r="I262" s="26" t="s">
        <v>14</v>
      </c>
      <c r="J262" s="3">
        <v>44</v>
      </c>
      <c r="K262" s="19">
        <v>2.11</v>
      </c>
      <c r="L262" s="3" t="s">
        <v>67</v>
      </c>
      <c r="M262" s="62" t="s">
        <v>4197</v>
      </c>
    </row>
    <row r="263" spans="1:13">
      <c r="A263" s="7">
        <v>258</v>
      </c>
      <c r="B263" s="3" t="s">
        <v>3959</v>
      </c>
      <c r="C263" s="3" t="s">
        <v>2499</v>
      </c>
      <c r="D263" s="3" t="s">
        <v>1239</v>
      </c>
      <c r="E263" s="4" t="s">
        <v>142</v>
      </c>
      <c r="F263" s="3" t="s">
        <v>3915</v>
      </c>
      <c r="G263" s="3" t="s">
        <v>359</v>
      </c>
      <c r="H263" s="3" t="s">
        <v>3946</v>
      </c>
      <c r="I263" s="56" t="s">
        <v>25</v>
      </c>
      <c r="J263" s="3">
        <v>131</v>
      </c>
      <c r="K263" s="19">
        <v>2.33</v>
      </c>
      <c r="L263" s="3" t="s">
        <v>67</v>
      </c>
      <c r="M263" s="62" t="s">
        <v>4194</v>
      </c>
    </row>
    <row r="264" spans="1:13">
      <c r="A264" s="7">
        <v>259</v>
      </c>
      <c r="B264" s="3" t="s">
        <v>3960</v>
      </c>
      <c r="C264" s="3" t="s">
        <v>3961</v>
      </c>
      <c r="D264" s="3" t="s">
        <v>1196</v>
      </c>
      <c r="E264" s="4" t="s">
        <v>142</v>
      </c>
      <c r="F264" s="3" t="s">
        <v>1913</v>
      </c>
      <c r="G264" s="3" t="s">
        <v>55</v>
      </c>
      <c r="H264" s="3" t="s">
        <v>3946</v>
      </c>
      <c r="I264" s="56" t="s">
        <v>34</v>
      </c>
      <c r="J264" s="3">
        <v>133</v>
      </c>
      <c r="K264" s="19">
        <v>2.02</v>
      </c>
      <c r="L264" s="3" t="s">
        <v>67</v>
      </c>
      <c r="M264" s="62" t="s">
        <v>4194</v>
      </c>
    </row>
    <row r="265" spans="1:13">
      <c r="A265" s="7">
        <v>260</v>
      </c>
      <c r="B265" s="3" t="s">
        <v>3962</v>
      </c>
      <c r="C265" s="3" t="s">
        <v>1229</v>
      </c>
      <c r="D265" s="3" t="s">
        <v>3963</v>
      </c>
      <c r="E265" s="4" t="s">
        <v>142</v>
      </c>
      <c r="F265" s="3" t="s">
        <v>2590</v>
      </c>
      <c r="G265" s="3" t="s">
        <v>55</v>
      </c>
      <c r="H265" s="3" t="s">
        <v>3946</v>
      </c>
      <c r="I265" s="56" t="s">
        <v>25</v>
      </c>
      <c r="J265" s="3">
        <v>112</v>
      </c>
      <c r="K265" s="19">
        <v>1.94</v>
      </c>
      <c r="L265" s="3" t="s">
        <v>88</v>
      </c>
      <c r="M265" s="62" t="s">
        <v>4194</v>
      </c>
    </row>
    <row r="266" spans="1:13">
      <c r="A266" s="7">
        <v>261</v>
      </c>
      <c r="B266" s="3" t="s">
        <v>3964</v>
      </c>
      <c r="C266" s="3" t="s">
        <v>505</v>
      </c>
      <c r="D266" s="3" t="s">
        <v>113</v>
      </c>
      <c r="E266" s="4" t="s">
        <v>142</v>
      </c>
      <c r="F266" s="3" t="s">
        <v>655</v>
      </c>
      <c r="G266" s="3" t="s">
        <v>785</v>
      </c>
      <c r="H266" s="3" t="s">
        <v>3946</v>
      </c>
      <c r="I266" s="56" t="s">
        <v>24</v>
      </c>
      <c r="J266" s="3">
        <v>119</v>
      </c>
      <c r="K266" s="19">
        <v>2.5099999999999998</v>
      </c>
      <c r="L266" s="3" t="s">
        <v>35</v>
      </c>
      <c r="M266" s="62" t="s">
        <v>4194</v>
      </c>
    </row>
    <row r="267" spans="1:13">
      <c r="A267" s="7">
        <v>262</v>
      </c>
      <c r="B267" s="3" t="s">
        <v>3965</v>
      </c>
      <c r="C267" s="3" t="s">
        <v>3966</v>
      </c>
      <c r="D267" s="3" t="s">
        <v>1230</v>
      </c>
      <c r="E267" s="4" t="s">
        <v>142</v>
      </c>
      <c r="F267" s="3" t="s">
        <v>3859</v>
      </c>
      <c r="G267" s="3" t="s">
        <v>785</v>
      </c>
      <c r="H267" s="3" t="s">
        <v>3946</v>
      </c>
      <c r="I267" s="56" t="s">
        <v>34</v>
      </c>
      <c r="J267" s="3">
        <v>125</v>
      </c>
      <c r="K267" s="19">
        <v>1.88</v>
      </c>
      <c r="L267" s="3" t="s">
        <v>88</v>
      </c>
      <c r="M267" s="62" t="s">
        <v>4194</v>
      </c>
    </row>
    <row r="268" spans="1:13">
      <c r="A268" s="7">
        <v>263</v>
      </c>
      <c r="B268" s="3" t="s">
        <v>3967</v>
      </c>
      <c r="C268" s="3" t="s">
        <v>3968</v>
      </c>
      <c r="D268" s="3" t="s">
        <v>978</v>
      </c>
      <c r="E268" s="4" t="s">
        <v>142</v>
      </c>
      <c r="F268" s="3" t="s">
        <v>1683</v>
      </c>
      <c r="G268" s="3" t="s">
        <v>359</v>
      </c>
      <c r="H268" s="3" t="s">
        <v>3946</v>
      </c>
      <c r="I268" s="56" t="s">
        <v>25</v>
      </c>
      <c r="J268" s="3">
        <v>132</v>
      </c>
      <c r="K268" s="19">
        <v>2.2799999999999998</v>
      </c>
      <c r="L268" s="3" t="s">
        <v>67</v>
      </c>
      <c r="M268" s="62" t="s">
        <v>4194</v>
      </c>
    </row>
    <row r="269" spans="1:13">
      <c r="A269" s="7">
        <v>264</v>
      </c>
      <c r="B269" s="3" t="s">
        <v>3969</v>
      </c>
      <c r="C269" s="3" t="s">
        <v>1862</v>
      </c>
      <c r="D269" s="3" t="s">
        <v>58</v>
      </c>
      <c r="E269" s="4" t="s">
        <v>142</v>
      </c>
      <c r="F269" s="3" t="s">
        <v>1486</v>
      </c>
      <c r="G269" s="3" t="s">
        <v>785</v>
      </c>
      <c r="H269" s="3" t="s">
        <v>3946</v>
      </c>
      <c r="I269" s="56" t="s">
        <v>25</v>
      </c>
      <c r="J269" s="3">
        <v>121</v>
      </c>
      <c r="K269" s="19">
        <v>2.0099999999999998</v>
      </c>
      <c r="L269" s="3" t="s">
        <v>67</v>
      </c>
      <c r="M269" s="62" t="s">
        <v>4194</v>
      </c>
    </row>
    <row r="270" spans="1:13">
      <c r="A270" s="7">
        <v>265</v>
      </c>
      <c r="B270" s="3" t="s">
        <v>3970</v>
      </c>
      <c r="C270" s="3" t="s">
        <v>1241</v>
      </c>
      <c r="D270" s="3" t="s">
        <v>1277</v>
      </c>
      <c r="E270" s="4" t="s">
        <v>142</v>
      </c>
      <c r="F270" s="3" t="s">
        <v>3971</v>
      </c>
      <c r="G270" s="3" t="s">
        <v>359</v>
      </c>
      <c r="H270" s="3" t="s">
        <v>3946</v>
      </c>
      <c r="I270" s="56" t="s">
        <v>23</v>
      </c>
      <c r="J270" s="3">
        <v>132</v>
      </c>
      <c r="K270" s="19">
        <v>2.2599999999999998</v>
      </c>
      <c r="L270" s="3" t="s">
        <v>67</v>
      </c>
      <c r="M270" s="62" t="s">
        <v>4194</v>
      </c>
    </row>
    <row r="271" spans="1:13">
      <c r="A271" s="7">
        <v>266</v>
      </c>
      <c r="B271" s="3" t="s">
        <v>3972</v>
      </c>
      <c r="C271" s="3" t="s">
        <v>108</v>
      </c>
      <c r="D271" s="3" t="s">
        <v>137</v>
      </c>
      <c r="E271" s="4" t="s">
        <v>142</v>
      </c>
      <c r="F271" s="3" t="s">
        <v>2939</v>
      </c>
      <c r="G271" s="3" t="s">
        <v>55</v>
      </c>
      <c r="H271" s="3" t="s">
        <v>3946</v>
      </c>
      <c r="I271" s="26" t="s">
        <v>14</v>
      </c>
      <c r="J271" s="3">
        <v>24</v>
      </c>
      <c r="K271" s="19">
        <v>2.1</v>
      </c>
      <c r="L271" s="3" t="s">
        <v>67</v>
      </c>
      <c r="M271" s="62" t="s">
        <v>4197</v>
      </c>
    </row>
    <row r="272" spans="1:13">
      <c r="A272" s="7">
        <v>267</v>
      </c>
      <c r="B272" s="3" t="s">
        <v>3973</v>
      </c>
      <c r="C272" s="3" t="s">
        <v>3974</v>
      </c>
      <c r="D272" s="3" t="s">
        <v>537</v>
      </c>
      <c r="E272" s="4" t="s">
        <v>142</v>
      </c>
      <c r="F272" s="3" t="s">
        <v>2540</v>
      </c>
      <c r="G272" s="3" t="s">
        <v>55</v>
      </c>
      <c r="H272" s="3" t="s">
        <v>3946</v>
      </c>
      <c r="I272" s="56" t="s">
        <v>26</v>
      </c>
      <c r="J272" s="3">
        <v>139</v>
      </c>
      <c r="K272" s="19">
        <v>3.05</v>
      </c>
      <c r="L272" s="3" t="s">
        <v>35</v>
      </c>
      <c r="M272" s="62" t="s">
        <v>4196</v>
      </c>
    </row>
    <row r="273" spans="1:13">
      <c r="A273" s="7">
        <v>268</v>
      </c>
      <c r="B273" s="3" t="s">
        <v>3975</v>
      </c>
      <c r="C273" s="3" t="s">
        <v>3635</v>
      </c>
      <c r="D273" s="3" t="s">
        <v>537</v>
      </c>
      <c r="E273" s="4" t="s">
        <v>142</v>
      </c>
      <c r="F273" s="3" t="s">
        <v>1465</v>
      </c>
      <c r="G273" s="3" t="s">
        <v>299</v>
      </c>
      <c r="H273" s="3" t="s">
        <v>3946</v>
      </c>
      <c r="I273" s="56" t="s">
        <v>23</v>
      </c>
      <c r="J273" s="3">
        <v>139</v>
      </c>
      <c r="K273" s="19">
        <v>2.5099999999999998</v>
      </c>
      <c r="L273" s="3" t="s">
        <v>35</v>
      </c>
      <c r="M273" s="62" t="s">
        <v>4196</v>
      </c>
    </row>
    <row r="274" spans="1:13">
      <c r="A274" s="7">
        <v>269</v>
      </c>
      <c r="B274" s="3" t="s">
        <v>3976</v>
      </c>
      <c r="C274" s="3" t="s">
        <v>84</v>
      </c>
      <c r="D274" s="3" t="s">
        <v>1242</v>
      </c>
      <c r="E274" s="4" t="s">
        <v>142</v>
      </c>
      <c r="F274" s="3" t="s">
        <v>1866</v>
      </c>
      <c r="G274" s="3" t="s">
        <v>359</v>
      </c>
      <c r="H274" s="3" t="s">
        <v>3946</v>
      </c>
      <c r="I274" s="56" t="s">
        <v>25</v>
      </c>
      <c r="J274" s="3">
        <v>118</v>
      </c>
      <c r="K274" s="19">
        <v>1.92</v>
      </c>
      <c r="L274" s="3" t="s">
        <v>88</v>
      </c>
      <c r="M274" s="62" t="s">
        <v>4194</v>
      </c>
    </row>
    <row r="275" spans="1:13">
      <c r="A275" s="7">
        <v>270</v>
      </c>
      <c r="B275" s="3" t="s">
        <v>3977</v>
      </c>
      <c r="C275" s="3" t="s">
        <v>3978</v>
      </c>
      <c r="D275" s="3" t="s">
        <v>129</v>
      </c>
      <c r="E275" s="4" t="s">
        <v>142</v>
      </c>
      <c r="F275" s="3" t="s">
        <v>2303</v>
      </c>
      <c r="G275" s="3" t="s">
        <v>45</v>
      </c>
      <c r="H275" s="3" t="s">
        <v>3946</v>
      </c>
      <c r="I275" s="56" t="s">
        <v>26</v>
      </c>
      <c r="J275" s="3">
        <v>133</v>
      </c>
      <c r="K275" s="19">
        <v>2.8</v>
      </c>
      <c r="L275" s="3" t="s">
        <v>35</v>
      </c>
      <c r="M275" s="62" t="s">
        <v>4196</v>
      </c>
    </row>
    <row r="276" spans="1:13">
      <c r="A276" s="7">
        <v>271</v>
      </c>
      <c r="B276" s="3" t="s">
        <v>3979</v>
      </c>
      <c r="C276" s="3" t="s">
        <v>3980</v>
      </c>
      <c r="D276" s="3" t="s">
        <v>2553</v>
      </c>
      <c r="E276" s="4" t="s">
        <v>142</v>
      </c>
      <c r="F276" s="3" t="s">
        <v>197</v>
      </c>
      <c r="G276" s="3" t="s">
        <v>21</v>
      </c>
      <c r="H276" s="3" t="s">
        <v>3946</v>
      </c>
      <c r="I276" s="56" t="s">
        <v>23</v>
      </c>
      <c r="J276" s="3">
        <v>120</v>
      </c>
      <c r="K276" s="19">
        <v>1.65</v>
      </c>
      <c r="L276" s="3" t="s">
        <v>88</v>
      </c>
      <c r="M276" s="62" t="s">
        <v>4194</v>
      </c>
    </row>
    <row r="277" spans="1:13">
      <c r="A277" s="7">
        <v>272</v>
      </c>
      <c r="B277" s="3" t="s">
        <v>3981</v>
      </c>
      <c r="C277" s="3" t="s">
        <v>104</v>
      </c>
      <c r="D277" s="3" t="s">
        <v>234</v>
      </c>
      <c r="E277" s="4" t="s">
        <v>1480</v>
      </c>
      <c r="F277" s="3" t="s">
        <v>1582</v>
      </c>
      <c r="G277" s="3" t="s">
        <v>50</v>
      </c>
      <c r="H277" s="3" t="s">
        <v>3946</v>
      </c>
      <c r="I277" s="56" t="s">
        <v>26</v>
      </c>
      <c r="J277" s="3">
        <v>139</v>
      </c>
      <c r="K277" s="19">
        <v>2.98</v>
      </c>
      <c r="L277" s="3" t="s">
        <v>35</v>
      </c>
      <c r="M277" s="62" t="s">
        <v>4196</v>
      </c>
    </row>
    <row r="278" spans="1:13">
      <c r="A278" s="7">
        <v>273</v>
      </c>
      <c r="B278" s="3" t="s">
        <v>3982</v>
      </c>
      <c r="C278" s="3" t="s">
        <v>975</v>
      </c>
      <c r="D278" s="3" t="s">
        <v>1270</v>
      </c>
      <c r="E278" s="4" t="s">
        <v>142</v>
      </c>
      <c r="F278" s="3" t="s">
        <v>1776</v>
      </c>
      <c r="G278" s="3" t="s">
        <v>193</v>
      </c>
      <c r="H278" s="3" t="s">
        <v>3946</v>
      </c>
      <c r="I278" s="56" t="s">
        <v>25</v>
      </c>
      <c r="J278" s="3">
        <v>139</v>
      </c>
      <c r="K278" s="19">
        <v>2.4900000000000002</v>
      </c>
      <c r="L278" s="3" t="s">
        <v>67</v>
      </c>
      <c r="M278" s="62" t="s">
        <v>4194</v>
      </c>
    </row>
    <row r="279" spans="1:13">
      <c r="A279" s="7">
        <v>274</v>
      </c>
      <c r="B279" s="3" t="s">
        <v>3983</v>
      </c>
      <c r="C279" s="3" t="s">
        <v>1618</v>
      </c>
      <c r="D279" s="3" t="s">
        <v>3984</v>
      </c>
      <c r="E279" s="4" t="s">
        <v>142</v>
      </c>
      <c r="F279" s="3" t="s">
        <v>3770</v>
      </c>
      <c r="G279" s="3" t="s">
        <v>45</v>
      </c>
      <c r="H279" s="3" t="s">
        <v>3946</v>
      </c>
      <c r="I279" s="26" t="s">
        <v>14</v>
      </c>
      <c r="J279" s="3">
        <v>41</v>
      </c>
      <c r="K279" s="19">
        <v>1.71</v>
      </c>
      <c r="L279" s="3" t="s">
        <v>88</v>
      </c>
      <c r="M279" s="62" t="s">
        <v>4197</v>
      </c>
    </row>
    <row r="280" spans="1:13">
      <c r="A280" s="7">
        <v>275</v>
      </c>
      <c r="B280" s="3" t="s">
        <v>3985</v>
      </c>
      <c r="C280" s="3" t="s">
        <v>1287</v>
      </c>
      <c r="D280" s="3" t="s">
        <v>582</v>
      </c>
      <c r="E280" s="4" t="s">
        <v>1480</v>
      </c>
      <c r="F280" s="3" t="s">
        <v>2540</v>
      </c>
      <c r="G280" s="3" t="s">
        <v>299</v>
      </c>
      <c r="H280" s="3" t="s">
        <v>3946</v>
      </c>
      <c r="I280" s="56" t="s">
        <v>26</v>
      </c>
      <c r="J280" s="3">
        <v>116</v>
      </c>
      <c r="K280" s="19">
        <v>2.0499999999999998</v>
      </c>
      <c r="L280" s="3" t="s">
        <v>67</v>
      </c>
      <c r="M280" s="62" t="s">
        <v>4194</v>
      </c>
    </row>
    <row r="281" spans="1:13">
      <c r="A281" s="7">
        <v>276</v>
      </c>
      <c r="B281" s="3" t="s">
        <v>3986</v>
      </c>
      <c r="C281" s="3" t="s">
        <v>104</v>
      </c>
      <c r="D281" s="3" t="s">
        <v>1940</v>
      </c>
      <c r="E281" s="4" t="s">
        <v>1480</v>
      </c>
      <c r="F281" s="3" t="s">
        <v>1611</v>
      </c>
      <c r="G281" s="3" t="s">
        <v>45</v>
      </c>
      <c r="H281" s="3" t="s">
        <v>3946</v>
      </c>
      <c r="I281" s="56" t="s">
        <v>25</v>
      </c>
      <c r="J281" s="3">
        <v>114</v>
      </c>
      <c r="K281" s="19">
        <v>1.99</v>
      </c>
      <c r="L281" s="3" t="s">
        <v>88</v>
      </c>
      <c r="M281" s="62" t="s">
        <v>4194</v>
      </c>
    </row>
    <row r="282" spans="1:13">
      <c r="A282" s="7">
        <v>277</v>
      </c>
      <c r="B282" s="3" t="s">
        <v>3987</v>
      </c>
      <c r="C282" s="3" t="s">
        <v>3988</v>
      </c>
      <c r="D282" s="3" t="s">
        <v>113</v>
      </c>
      <c r="E282" s="4" t="s">
        <v>142</v>
      </c>
      <c r="F282" s="3" t="s">
        <v>1782</v>
      </c>
      <c r="G282" s="3" t="s">
        <v>178</v>
      </c>
      <c r="H282" s="3" t="s">
        <v>3946</v>
      </c>
      <c r="I282" s="56" t="s">
        <v>24</v>
      </c>
      <c r="J282" s="3">
        <v>131</v>
      </c>
      <c r="K282" s="19">
        <v>2.39</v>
      </c>
      <c r="L282" s="3" t="s">
        <v>67</v>
      </c>
      <c r="M282" s="62" t="s">
        <v>4194</v>
      </c>
    </row>
    <row r="283" spans="1:13">
      <c r="A283" s="7">
        <v>278</v>
      </c>
      <c r="B283" s="3" t="s">
        <v>3989</v>
      </c>
      <c r="C283" s="3" t="s">
        <v>108</v>
      </c>
      <c r="D283" s="3" t="s">
        <v>1727</v>
      </c>
      <c r="E283" s="4" t="s">
        <v>142</v>
      </c>
      <c r="F283" s="3" t="s">
        <v>2259</v>
      </c>
      <c r="G283" s="3" t="s">
        <v>33</v>
      </c>
      <c r="H283" s="3" t="s">
        <v>3946</v>
      </c>
      <c r="I283" s="56" t="s">
        <v>23</v>
      </c>
      <c r="J283" s="3">
        <v>130</v>
      </c>
      <c r="K283" s="19">
        <v>2.52</v>
      </c>
      <c r="L283" s="3" t="s">
        <v>35</v>
      </c>
      <c r="M283" s="62" t="s">
        <v>4194</v>
      </c>
    </row>
    <row r="284" spans="1:13">
      <c r="A284" s="7">
        <v>279</v>
      </c>
      <c r="B284" s="3" t="s">
        <v>3990</v>
      </c>
      <c r="C284" s="3" t="s">
        <v>3991</v>
      </c>
      <c r="D284" s="3" t="s">
        <v>3992</v>
      </c>
      <c r="E284" s="4" t="s">
        <v>142</v>
      </c>
      <c r="F284" s="3" t="s">
        <v>2562</v>
      </c>
      <c r="G284" s="3" t="s">
        <v>303</v>
      </c>
      <c r="H284" s="3" t="s">
        <v>3946</v>
      </c>
      <c r="I284" s="56" t="s">
        <v>23</v>
      </c>
      <c r="J284" s="3">
        <v>139</v>
      </c>
      <c r="K284" s="19">
        <v>2.44</v>
      </c>
      <c r="L284" s="3" t="s">
        <v>67</v>
      </c>
      <c r="M284" s="62" t="s">
        <v>4194</v>
      </c>
    </row>
    <row r="285" spans="1:13">
      <c r="A285" s="7">
        <v>280</v>
      </c>
      <c r="B285" s="3" t="s">
        <v>3993</v>
      </c>
      <c r="C285" s="3" t="s">
        <v>1891</v>
      </c>
      <c r="D285" s="3" t="s">
        <v>1214</v>
      </c>
      <c r="E285" s="4" t="s">
        <v>142</v>
      </c>
      <c r="F285" s="3" t="s">
        <v>3630</v>
      </c>
      <c r="G285" s="3" t="s">
        <v>299</v>
      </c>
      <c r="H285" s="3" t="s">
        <v>3946</v>
      </c>
      <c r="I285" s="56" t="s">
        <v>34</v>
      </c>
      <c r="J285" s="3">
        <v>119</v>
      </c>
      <c r="K285" s="19">
        <v>1.7</v>
      </c>
      <c r="L285" s="3" t="s">
        <v>88</v>
      </c>
      <c r="M285" s="62" t="s">
        <v>4194</v>
      </c>
    </row>
    <row r="286" spans="1:13">
      <c r="A286" s="7">
        <v>281</v>
      </c>
      <c r="B286" s="3" t="s">
        <v>3994</v>
      </c>
      <c r="C286" s="3" t="s">
        <v>1264</v>
      </c>
      <c r="D286" s="3" t="s">
        <v>3364</v>
      </c>
      <c r="E286" s="4" t="s">
        <v>142</v>
      </c>
      <c r="F286" s="3" t="s">
        <v>2475</v>
      </c>
      <c r="G286" s="3" t="s">
        <v>1010</v>
      </c>
      <c r="H286" s="3" t="s">
        <v>3946</v>
      </c>
      <c r="I286" s="56" t="s">
        <v>23</v>
      </c>
      <c r="J286" s="3">
        <v>126</v>
      </c>
      <c r="K286" s="19">
        <v>2.2799999999999998</v>
      </c>
      <c r="L286" s="3" t="s">
        <v>67</v>
      </c>
      <c r="M286" s="62" t="s">
        <v>4194</v>
      </c>
    </row>
    <row r="287" spans="1:13">
      <c r="A287" s="7">
        <v>282</v>
      </c>
      <c r="B287" s="3" t="s">
        <v>3995</v>
      </c>
      <c r="C287" s="3" t="s">
        <v>1490</v>
      </c>
      <c r="D287" s="3" t="s">
        <v>1247</v>
      </c>
      <c r="E287" s="4" t="s">
        <v>142</v>
      </c>
      <c r="F287" s="3" t="s">
        <v>2262</v>
      </c>
      <c r="G287" s="3" t="s">
        <v>50</v>
      </c>
      <c r="H287" s="3" t="s">
        <v>3946</v>
      </c>
      <c r="I287" s="56" t="s">
        <v>24</v>
      </c>
      <c r="J287" s="3">
        <v>114</v>
      </c>
      <c r="K287" s="19">
        <v>1.79</v>
      </c>
      <c r="L287" s="3" t="s">
        <v>88</v>
      </c>
      <c r="M287" s="62" t="s">
        <v>4194</v>
      </c>
    </row>
    <row r="288" spans="1:13">
      <c r="A288" s="7">
        <v>283</v>
      </c>
      <c r="B288" s="3" t="s">
        <v>3996</v>
      </c>
      <c r="C288" s="3" t="s">
        <v>1553</v>
      </c>
      <c r="D288" s="3" t="s">
        <v>1180</v>
      </c>
      <c r="E288" s="4" t="s">
        <v>142</v>
      </c>
      <c r="F288" s="3" t="s">
        <v>1628</v>
      </c>
      <c r="G288" s="3" t="s">
        <v>359</v>
      </c>
      <c r="H288" s="3" t="s">
        <v>3946</v>
      </c>
      <c r="I288" s="56" t="s">
        <v>25</v>
      </c>
      <c r="J288" s="3">
        <v>131</v>
      </c>
      <c r="K288" s="19">
        <v>2.14</v>
      </c>
      <c r="L288" s="3" t="s">
        <v>67</v>
      </c>
      <c r="M288" s="62" t="s">
        <v>4194</v>
      </c>
    </row>
    <row r="289" spans="1:13">
      <c r="A289" s="7">
        <v>284</v>
      </c>
      <c r="B289" s="3" t="s">
        <v>3997</v>
      </c>
      <c r="C289" s="3" t="s">
        <v>3998</v>
      </c>
      <c r="D289" s="3" t="s">
        <v>257</v>
      </c>
      <c r="E289" s="4" t="s">
        <v>142</v>
      </c>
      <c r="F289" s="3" t="s">
        <v>1543</v>
      </c>
      <c r="G289" s="3" t="s">
        <v>359</v>
      </c>
      <c r="H289" s="3" t="s">
        <v>3946</v>
      </c>
      <c r="I289" s="56" t="s">
        <v>23</v>
      </c>
      <c r="J289" s="3">
        <v>122</v>
      </c>
      <c r="K289" s="19">
        <v>2.48</v>
      </c>
      <c r="L289" s="3" t="s">
        <v>67</v>
      </c>
      <c r="M289" s="62" t="s">
        <v>4194</v>
      </c>
    </row>
    <row r="290" spans="1:13">
      <c r="A290" s="7">
        <v>285</v>
      </c>
      <c r="B290" s="3" t="s">
        <v>3999</v>
      </c>
      <c r="C290" s="3" t="s">
        <v>104</v>
      </c>
      <c r="D290" s="3" t="s">
        <v>667</v>
      </c>
      <c r="E290" s="4" t="s">
        <v>1480</v>
      </c>
      <c r="F290" s="3" t="s">
        <v>1483</v>
      </c>
      <c r="G290" s="3" t="s">
        <v>65</v>
      </c>
      <c r="H290" s="3" t="s">
        <v>3946</v>
      </c>
      <c r="I290" s="56" t="s">
        <v>1290</v>
      </c>
      <c r="J290" s="3">
        <v>105</v>
      </c>
      <c r="K290" s="19">
        <v>2.02</v>
      </c>
      <c r="L290" s="3" t="s">
        <v>67</v>
      </c>
      <c r="M290" s="62" t="s">
        <v>4194</v>
      </c>
    </row>
    <row r="291" spans="1:13">
      <c r="A291" s="7">
        <v>286</v>
      </c>
      <c r="B291" s="3" t="s">
        <v>4000</v>
      </c>
      <c r="C291" s="3" t="s">
        <v>4001</v>
      </c>
      <c r="D291" s="3" t="s">
        <v>1169</v>
      </c>
      <c r="E291" s="4" t="s">
        <v>142</v>
      </c>
      <c r="F291" s="3" t="s">
        <v>1611</v>
      </c>
      <c r="G291" s="3" t="s">
        <v>21</v>
      </c>
      <c r="H291" s="3" t="s">
        <v>3946</v>
      </c>
      <c r="I291" s="56" t="s">
        <v>24</v>
      </c>
      <c r="J291" s="3">
        <v>137</v>
      </c>
      <c r="K291" s="19">
        <v>2.5099999999999998</v>
      </c>
      <c r="L291" s="3" t="s">
        <v>35</v>
      </c>
      <c r="M291" s="62" t="s">
        <v>4196</v>
      </c>
    </row>
    <row r="292" spans="1:13">
      <c r="A292" s="7">
        <v>287</v>
      </c>
      <c r="B292" s="3" t="s">
        <v>4002</v>
      </c>
      <c r="C292" s="3" t="s">
        <v>203</v>
      </c>
      <c r="D292" s="3" t="s">
        <v>124</v>
      </c>
      <c r="E292" s="4" t="s">
        <v>1480</v>
      </c>
      <c r="F292" s="3" t="s">
        <v>2478</v>
      </c>
      <c r="G292" s="3" t="s">
        <v>299</v>
      </c>
      <c r="H292" s="3" t="s">
        <v>3946</v>
      </c>
      <c r="I292" s="56" t="s">
        <v>27</v>
      </c>
      <c r="J292" s="3">
        <v>139</v>
      </c>
      <c r="K292" s="19">
        <v>3.07</v>
      </c>
      <c r="L292" s="3" t="s">
        <v>35</v>
      </c>
      <c r="M292" s="62" t="s">
        <v>4196</v>
      </c>
    </row>
    <row r="293" spans="1:13">
      <c r="A293" s="7">
        <v>288</v>
      </c>
      <c r="B293" s="3" t="s">
        <v>4003</v>
      </c>
      <c r="C293" s="3" t="s">
        <v>4004</v>
      </c>
      <c r="D293" s="3" t="s">
        <v>1168</v>
      </c>
      <c r="E293" s="4" t="s">
        <v>142</v>
      </c>
      <c r="F293" s="3" t="s">
        <v>3879</v>
      </c>
      <c r="G293" s="3" t="s">
        <v>21</v>
      </c>
      <c r="H293" s="3" t="s">
        <v>3946</v>
      </c>
      <c r="I293" s="26" t="s">
        <v>14</v>
      </c>
      <c r="J293" s="3">
        <v>58</v>
      </c>
      <c r="K293" s="19">
        <v>2.46</v>
      </c>
      <c r="L293" s="3" t="s">
        <v>67</v>
      </c>
      <c r="M293" s="62" t="s">
        <v>4197</v>
      </c>
    </row>
    <row r="294" spans="1:13">
      <c r="A294" s="7">
        <v>289</v>
      </c>
      <c r="B294" s="3" t="s">
        <v>4005</v>
      </c>
      <c r="C294" s="3" t="s">
        <v>969</v>
      </c>
      <c r="D294" s="3" t="s">
        <v>142</v>
      </c>
      <c r="E294" s="4" t="s">
        <v>142</v>
      </c>
      <c r="F294" s="3" t="s">
        <v>1683</v>
      </c>
      <c r="G294" s="3" t="s">
        <v>50</v>
      </c>
      <c r="H294" s="3" t="s">
        <v>3946</v>
      </c>
      <c r="I294" s="56" t="s">
        <v>26</v>
      </c>
      <c r="J294" s="3">
        <v>136</v>
      </c>
      <c r="K294" s="19">
        <v>2.8</v>
      </c>
      <c r="L294" s="3" t="s">
        <v>35</v>
      </c>
      <c r="M294" s="62" t="s">
        <v>4196</v>
      </c>
    </row>
    <row r="295" spans="1:13">
      <c r="A295" s="7">
        <v>290</v>
      </c>
      <c r="B295" s="3" t="s">
        <v>4006</v>
      </c>
      <c r="C295" s="3" t="s">
        <v>104</v>
      </c>
      <c r="D295" s="3" t="s">
        <v>247</v>
      </c>
      <c r="E295" s="4" t="s">
        <v>1480</v>
      </c>
      <c r="F295" s="3" t="s">
        <v>1599</v>
      </c>
      <c r="G295" s="3" t="s">
        <v>785</v>
      </c>
      <c r="H295" s="3" t="s">
        <v>3946</v>
      </c>
      <c r="I295" s="56" t="s">
        <v>24</v>
      </c>
      <c r="J295" s="3">
        <v>131</v>
      </c>
      <c r="K295" s="19">
        <v>2.76</v>
      </c>
      <c r="L295" s="3" t="s">
        <v>35</v>
      </c>
      <c r="M295" s="62" t="s">
        <v>4196</v>
      </c>
    </row>
    <row r="296" spans="1:13">
      <c r="A296" s="7">
        <v>291</v>
      </c>
      <c r="B296" s="3" t="s">
        <v>4007</v>
      </c>
      <c r="C296" s="3" t="s">
        <v>1176</v>
      </c>
      <c r="D296" s="3" t="s">
        <v>626</v>
      </c>
      <c r="E296" s="4" t="s">
        <v>142</v>
      </c>
      <c r="F296" s="3" t="s">
        <v>2366</v>
      </c>
      <c r="G296" s="3" t="s">
        <v>308</v>
      </c>
      <c r="H296" s="3" t="s">
        <v>3946</v>
      </c>
      <c r="I296" s="56" t="s">
        <v>26</v>
      </c>
      <c r="J296" s="3">
        <v>132</v>
      </c>
      <c r="K296" s="19">
        <v>3.11</v>
      </c>
      <c r="L296" s="3" t="s">
        <v>35</v>
      </c>
      <c r="M296" s="62" t="s">
        <v>4196</v>
      </c>
    </row>
    <row r="297" spans="1:13">
      <c r="A297" s="7">
        <v>292</v>
      </c>
      <c r="B297" s="3" t="s">
        <v>4008</v>
      </c>
      <c r="C297" s="3" t="s">
        <v>1553</v>
      </c>
      <c r="D297" s="3" t="s">
        <v>2765</v>
      </c>
      <c r="E297" s="4" t="s">
        <v>142</v>
      </c>
      <c r="F297" s="3" t="s">
        <v>2492</v>
      </c>
      <c r="G297" s="3" t="s">
        <v>21</v>
      </c>
      <c r="H297" s="3" t="s">
        <v>3946</v>
      </c>
      <c r="I297" s="56" t="s">
        <v>27</v>
      </c>
      <c r="J297" s="3">
        <v>121</v>
      </c>
      <c r="K297" s="19">
        <v>2.27</v>
      </c>
      <c r="L297" s="3" t="s">
        <v>67</v>
      </c>
      <c r="M297" s="62" t="s">
        <v>4194</v>
      </c>
    </row>
    <row r="298" spans="1:13">
      <c r="A298" s="7">
        <v>293</v>
      </c>
      <c r="B298" s="3" t="s">
        <v>4009</v>
      </c>
      <c r="C298" s="3" t="s">
        <v>4010</v>
      </c>
      <c r="D298" s="3" t="s">
        <v>62</v>
      </c>
      <c r="E298" s="4" t="s">
        <v>142</v>
      </c>
      <c r="F298" s="3" t="s">
        <v>2285</v>
      </c>
      <c r="G298" s="3" t="s">
        <v>55</v>
      </c>
      <c r="H298" s="3" t="s">
        <v>3946</v>
      </c>
      <c r="I298" s="56" t="s">
        <v>24</v>
      </c>
      <c r="J298" s="3">
        <v>136</v>
      </c>
      <c r="K298" s="19">
        <v>2.56</v>
      </c>
      <c r="L298" s="3" t="s">
        <v>35</v>
      </c>
      <c r="M298" s="62" t="s">
        <v>4196</v>
      </c>
    </row>
    <row r="299" spans="1:13">
      <c r="A299" s="7">
        <v>294</v>
      </c>
      <c r="B299" s="3" t="s">
        <v>4011</v>
      </c>
      <c r="C299" s="3" t="s">
        <v>1862</v>
      </c>
      <c r="D299" s="3" t="s">
        <v>954</v>
      </c>
      <c r="E299" s="4" t="s">
        <v>142</v>
      </c>
      <c r="F299" s="3" t="s">
        <v>569</v>
      </c>
      <c r="G299" s="3" t="s">
        <v>50</v>
      </c>
      <c r="H299" s="3" t="s">
        <v>3946</v>
      </c>
      <c r="I299" s="56" t="s">
        <v>24</v>
      </c>
      <c r="J299" s="3">
        <v>125</v>
      </c>
      <c r="K299" s="19">
        <v>2.5499999999999998</v>
      </c>
      <c r="L299" s="3" t="s">
        <v>35</v>
      </c>
      <c r="M299" s="62" t="s">
        <v>4194</v>
      </c>
    </row>
    <row r="300" spans="1:13">
      <c r="A300" s="7">
        <v>295</v>
      </c>
      <c r="B300" s="3" t="s">
        <v>4012</v>
      </c>
      <c r="C300" s="3" t="s">
        <v>3410</v>
      </c>
      <c r="D300" s="3" t="s">
        <v>652</v>
      </c>
      <c r="E300" s="4" t="s">
        <v>1480</v>
      </c>
      <c r="F300" s="3" t="s">
        <v>1643</v>
      </c>
      <c r="G300" s="3" t="s">
        <v>178</v>
      </c>
      <c r="H300" s="3" t="s">
        <v>3946</v>
      </c>
      <c r="I300" s="56" t="s">
        <v>24</v>
      </c>
      <c r="J300" s="3">
        <v>136</v>
      </c>
      <c r="K300" s="19">
        <v>2.52</v>
      </c>
      <c r="L300" s="3" t="s">
        <v>35</v>
      </c>
      <c r="M300" s="62" t="s">
        <v>4196</v>
      </c>
    </row>
    <row r="301" spans="1:13">
      <c r="A301" s="7">
        <v>296</v>
      </c>
      <c r="B301" s="3" t="s">
        <v>4013</v>
      </c>
      <c r="C301" s="3" t="s">
        <v>1674</v>
      </c>
      <c r="D301" s="3" t="s">
        <v>4014</v>
      </c>
      <c r="E301" s="4" t="s">
        <v>142</v>
      </c>
      <c r="F301" s="3" t="s">
        <v>1901</v>
      </c>
      <c r="G301" s="3" t="s">
        <v>97</v>
      </c>
      <c r="H301" s="3" t="s">
        <v>3946</v>
      </c>
      <c r="I301" s="56" t="s">
        <v>26</v>
      </c>
      <c r="J301" s="3">
        <v>139</v>
      </c>
      <c r="K301" s="19">
        <v>2.66</v>
      </c>
      <c r="L301" s="3" t="s">
        <v>35</v>
      </c>
      <c r="M301" s="62" t="s">
        <v>4196</v>
      </c>
    </row>
    <row r="302" spans="1:13">
      <c r="A302" s="7">
        <v>297</v>
      </c>
      <c r="B302" s="3" t="s">
        <v>4015</v>
      </c>
      <c r="C302" s="3" t="s">
        <v>4016</v>
      </c>
      <c r="D302" s="3" t="s">
        <v>181</v>
      </c>
      <c r="E302" s="4" t="s">
        <v>142</v>
      </c>
      <c r="F302" s="3" t="s">
        <v>4017</v>
      </c>
      <c r="G302" s="3" t="s">
        <v>359</v>
      </c>
      <c r="H302" s="3" t="s">
        <v>3946</v>
      </c>
      <c r="I302" s="56" t="s">
        <v>23</v>
      </c>
      <c r="J302" s="3">
        <v>139</v>
      </c>
      <c r="K302" s="19">
        <v>2.35</v>
      </c>
      <c r="L302" s="3" t="s">
        <v>67</v>
      </c>
      <c r="M302" s="62" t="s">
        <v>4194</v>
      </c>
    </row>
    <row r="303" spans="1:13">
      <c r="A303" s="7">
        <v>298</v>
      </c>
      <c r="B303" s="3" t="s">
        <v>4018</v>
      </c>
      <c r="C303" s="3" t="s">
        <v>1957</v>
      </c>
      <c r="D303" s="3" t="s">
        <v>181</v>
      </c>
      <c r="E303" s="4" t="s">
        <v>142</v>
      </c>
      <c r="F303" s="3" t="s">
        <v>1577</v>
      </c>
      <c r="G303" s="3" t="s">
        <v>45</v>
      </c>
      <c r="H303" s="3" t="s">
        <v>3946</v>
      </c>
      <c r="I303" s="56" t="s">
        <v>25</v>
      </c>
      <c r="J303" s="3">
        <v>125</v>
      </c>
      <c r="K303" s="19">
        <v>2.21</v>
      </c>
      <c r="L303" s="3" t="s">
        <v>67</v>
      </c>
      <c r="M303" s="62" t="s">
        <v>4194</v>
      </c>
    </row>
    <row r="304" spans="1:13">
      <c r="A304" s="7">
        <v>299</v>
      </c>
      <c r="B304" s="3" t="s">
        <v>4019</v>
      </c>
      <c r="C304" s="3" t="s">
        <v>1615</v>
      </c>
      <c r="D304" s="3" t="s">
        <v>429</v>
      </c>
      <c r="E304" s="4" t="s">
        <v>142</v>
      </c>
      <c r="F304" s="3" t="s">
        <v>1799</v>
      </c>
      <c r="G304" s="3" t="s">
        <v>55</v>
      </c>
      <c r="H304" s="3" t="s">
        <v>4020</v>
      </c>
      <c r="I304" s="26" t="s">
        <v>14</v>
      </c>
      <c r="J304" s="3">
        <v>60</v>
      </c>
      <c r="K304" s="19">
        <v>2.34</v>
      </c>
      <c r="L304" s="3" t="s">
        <v>67</v>
      </c>
      <c r="M304" s="62" t="s">
        <v>4197</v>
      </c>
    </row>
    <row r="305" spans="1:13">
      <c r="A305" s="7">
        <v>300</v>
      </c>
      <c r="B305" s="3" t="s">
        <v>4021</v>
      </c>
      <c r="C305" s="3" t="s">
        <v>4022</v>
      </c>
      <c r="D305" s="3" t="s">
        <v>137</v>
      </c>
      <c r="E305" s="4" t="s">
        <v>142</v>
      </c>
      <c r="F305" s="3" t="s">
        <v>1544</v>
      </c>
      <c r="G305" s="3" t="s">
        <v>50</v>
      </c>
      <c r="H305" s="3" t="s">
        <v>4020</v>
      </c>
      <c r="I305" s="56" t="s">
        <v>26</v>
      </c>
      <c r="J305" s="3">
        <v>99</v>
      </c>
      <c r="K305" s="19">
        <v>1.95</v>
      </c>
      <c r="L305" s="3" t="s">
        <v>88</v>
      </c>
      <c r="M305" s="62" t="s">
        <v>4194</v>
      </c>
    </row>
    <row r="306" spans="1:13">
      <c r="A306" s="7">
        <v>301</v>
      </c>
      <c r="B306" s="3" t="s">
        <v>4023</v>
      </c>
      <c r="C306" s="3" t="s">
        <v>1250</v>
      </c>
      <c r="D306" s="3" t="s">
        <v>1168</v>
      </c>
      <c r="E306" s="4" t="s">
        <v>142</v>
      </c>
      <c r="F306" s="3" t="s">
        <v>2918</v>
      </c>
      <c r="G306" s="3" t="s">
        <v>50</v>
      </c>
      <c r="H306" s="3" t="s">
        <v>4020</v>
      </c>
      <c r="I306" s="56" t="s">
        <v>26</v>
      </c>
      <c r="J306" s="3">
        <v>139</v>
      </c>
      <c r="K306" s="19">
        <v>2.75</v>
      </c>
      <c r="L306" s="3" t="s">
        <v>35</v>
      </c>
      <c r="M306" s="62" t="s">
        <v>4196</v>
      </c>
    </row>
    <row r="307" spans="1:13">
      <c r="A307" s="7">
        <v>302</v>
      </c>
      <c r="B307" s="3" t="s">
        <v>4024</v>
      </c>
      <c r="C307" s="3" t="s">
        <v>1720</v>
      </c>
      <c r="D307" s="3" t="s">
        <v>142</v>
      </c>
      <c r="E307" s="4" t="s">
        <v>142</v>
      </c>
      <c r="F307" s="3" t="s">
        <v>4025</v>
      </c>
      <c r="G307" s="3" t="s">
        <v>1489</v>
      </c>
      <c r="H307" s="3" t="s">
        <v>4020</v>
      </c>
      <c r="I307" s="56" t="s">
        <v>26</v>
      </c>
      <c r="J307" s="3">
        <v>132</v>
      </c>
      <c r="K307" s="19">
        <v>2.46</v>
      </c>
      <c r="L307" s="3" t="s">
        <v>67</v>
      </c>
      <c r="M307" s="62" t="s">
        <v>4194</v>
      </c>
    </row>
    <row r="308" spans="1:13">
      <c r="A308" s="7">
        <v>303</v>
      </c>
      <c r="B308" s="3" t="s">
        <v>4026</v>
      </c>
      <c r="C308" s="3" t="s">
        <v>2583</v>
      </c>
      <c r="D308" s="3" t="s">
        <v>327</v>
      </c>
      <c r="E308" s="4" t="s">
        <v>142</v>
      </c>
      <c r="F308" s="3" t="s">
        <v>192</v>
      </c>
      <c r="G308" s="3" t="s">
        <v>55</v>
      </c>
      <c r="H308" s="3" t="s">
        <v>4020</v>
      </c>
      <c r="I308" s="56" t="s">
        <v>26</v>
      </c>
      <c r="J308" s="3">
        <v>139</v>
      </c>
      <c r="K308" s="19">
        <v>2.82</v>
      </c>
      <c r="L308" s="3" t="s">
        <v>35</v>
      </c>
      <c r="M308" s="62" t="s">
        <v>4196</v>
      </c>
    </row>
    <row r="309" spans="1:13">
      <c r="A309" s="7">
        <v>304</v>
      </c>
      <c r="B309" s="3" t="s">
        <v>4027</v>
      </c>
      <c r="C309" s="3" t="s">
        <v>3104</v>
      </c>
      <c r="D309" s="3" t="s">
        <v>1950</v>
      </c>
      <c r="E309" s="4" t="s">
        <v>142</v>
      </c>
      <c r="F309" s="3" t="s">
        <v>1922</v>
      </c>
      <c r="G309" s="3" t="s">
        <v>50</v>
      </c>
      <c r="H309" s="3" t="s">
        <v>4020</v>
      </c>
      <c r="I309" s="56" t="s">
        <v>26</v>
      </c>
      <c r="J309" s="3">
        <v>132</v>
      </c>
      <c r="K309" s="19">
        <v>2.38</v>
      </c>
      <c r="L309" s="3" t="s">
        <v>67</v>
      </c>
      <c r="M309" s="62" t="s">
        <v>4194</v>
      </c>
    </row>
    <row r="310" spans="1:13">
      <c r="A310" s="7">
        <v>305</v>
      </c>
      <c r="B310" s="3" t="s">
        <v>4028</v>
      </c>
      <c r="C310" s="3" t="s">
        <v>1490</v>
      </c>
      <c r="D310" s="3" t="s">
        <v>1672</v>
      </c>
      <c r="E310" s="4" t="s">
        <v>142</v>
      </c>
      <c r="F310" s="3" t="s">
        <v>3583</v>
      </c>
      <c r="G310" s="3" t="s">
        <v>55</v>
      </c>
      <c r="H310" s="3" t="s">
        <v>4020</v>
      </c>
      <c r="I310" s="56" t="s">
        <v>26</v>
      </c>
      <c r="J310" s="3">
        <v>139</v>
      </c>
      <c r="K310" s="19">
        <v>3.02</v>
      </c>
      <c r="L310" s="3" t="s">
        <v>35</v>
      </c>
      <c r="M310" s="62" t="s">
        <v>4196</v>
      </c>
    </row>
    <row r="311" spans="1:13">
      <c r="A311" s="7">
        <v>306</v>
      </c>
      <c r="B311" s="3" t="s">
        <v>4029</v>
      </c>
      <c r="C311" s="3" t="s">
        <v>497</v>
      </c>
      <c r="D311" s="3" t="s">
        <v>1171</v>
      </c>
      <c r="E311" s="4" t="s">
        <v>142</v>
      </c>
      <c r="F311" s="3" t="s">
        <v>2441</v>
      </c>
      <c r="G311" s="3" t="s">
        <v>50</v>
      </c>
      <c r="H311" s="3" t="s">
        <v>4020</v>
      </c>
      <c r="I311" s="56" t="s">
        <v>26</v>
      </c>
      <c r="J311" s="3">
        <v>136</v>
      </c>
      <c r="K311" s="19">
        <v>2.87</v>
      </c>
      <c r="L311" s="3" t="s">
        <v>35</v>
      </c>
      <c r="M311" s="62" t="s">
        <v>4196</v>
      </c>
    </row>
    <row r="312" spans="1:13">
      <c r="A312" s="7">
        <v>307</v>
      </c>
      <c r="B312" s="3" t="s">
        <v>4030</v>
      </c>
      <c r="C312" s="3" t="s">
        <v>1190</v>
      </c>
      <c r="D312" s="3" t="s">
        <v>1180</v>
      </c>
      <c r="E312" s="4" t="s">
        <v>142</v>
      </c>
      <c r="F312" s="3" t="s">
        <v>2540</v>
      </c>
      <c r="G312" s="3" t="s">
        <v>299</v>
      </c>
      <c r="H312" s="3" t="s">
        <v>4020</v>
      </c>
      <c r="I312" s="56" t="s">
        <v>27</v>
      </c>
      <c r="J312" s="3">
        <v>124</v>
      </c>
      <c r="K312" s="19">
        <v>2.1800000000000002</v>
      </c>
      <c r="L312" s="3" t="s">
        <v>67</v>
      </c>
      <c r="M312" s="62" t="s">
        <v>4194</v>
      </c>
    </row>
    <row r="313" spans="1:13">
      <c r="A313" s="7">
        <v>308</v>
      </c>
      <c r="B313" s="3" t="s">
        <v>4031</v>
      </c>
      <c r="C313" s="3" t="s">
        <v>1509</v>
      </c>
      <c r="D313" s="3" t="s">
        <v>1282</v>
      </c>
      <c r="E313" s="4" t="s">
        <v>142</v>
      </c>
      <c r="F313" s="3" t="s">
        <v>1948</v>
      </c>
      <c r="G313" s="3" t="s">
        <v>139</v>
      </c>
      <c r="H313" s="3" t="s">
        <v>4020</v>
      </c>
      <c r="I313" s="56" t="s">
        <v>26</v>
      </c>
      <c r="J313" s="3">
        <v>139</v>
      </c>
      <c r="K313" s="19">
        <v>2.99</v>
      </c>
      <c r="L313" s="3" t="s">
        <v>35</v>
      </c>
      <c r="M313" s="62" t="s">
        <v>4196</v>
      </c>
    </row>
    <row r="314" spans="1:13">
      <c r="A314" s="7">
        <v>309</v>
      </c>
      <c r="B314" s="3" t="s">
        <v>4032</v>
      </c>
      <c r="C314" s="3" t="s">
        <v>1275</v>
      </c>
      <c r="D314" s="3" t="s">
        <v>129</v>
      </c>
      <c r="E314" s="4" t="s">
        <v>142</v>
      </c>
      <c r="F314" s="3" t="s">
        <v>2384</v>
      </c>
      <c r="G314" s="3" t="s">
        <v>785</v>
      </c>
      <c r="H314" s="3" t="s">
        <v>4020</v>
      </c>
      <c r="I314" s="56" t="s">
        <v>26</v>
      </c>
      <c r="J314" s="3">
        <v>139</v>
      </c>
      <c r="K314" s="19">
        <v>2.85</v>
      </c>
      <c r="L314" s="3" t="s">
        <v>35</v>
      </c>
      <c r="M314" s="62" t="s">
        <v>4196</v>
      </c>
    </row>
    <row r="315" spans="1:13">
      <c r="A315" s="7">
        <v>310</v>
      </c>
      <c r="B315" s="3" t="s">
        <v>4033</v>
      </c>
      <c r="C315" s="3" t="s">
        <v>992</v>
      </c>
      <c r="D315" s="3" t="s">
        <v>954</v>
      </c>
      <c r="E315" s="4" t="s">
        <v>142</v>
      </c>
      <c r="F315" s="3" t="s">
        <v>3387</v>
      </c>
      <c r="G315" s="3" t="s">
        <v>21</v>
      </c>
      <c r="H315" s="3" t="s">
        <v>4020</v>
      </c>
      <c r="I315" s="56" t="s">
        <v>1290</v>
      </c>
      <c r="J315" s="3">
        <v>132</v>
      </c>
      <c r="K315" s="19">
        <v>2.0499999999999998</v>
      </c>
      <c r="L315" s="3" t="s">
        <v>67</v>
      </c>
      <c r="M315" s="62" t="s">
        <v>4194</v>
      </c>
    </row>
    <row r="316" spans="1:13">
      <c r="A316" s="7">
        <v>311</v>
      </c>
      <c r="B316" s="3" t="s">
        <v>4034</v>
      </c>
      <c r="C316" s="3" t="s">
        <v>4035</v>
      </c>
      <c r="D316" s="3" t="s">
        <v>1551</v>
      </c>
      <c r="E316" s="4" t="s">
        <v>142</v>
      </c>
      <c r="F316" s="3" t="s">
        <v>1928</v>
      </c>
      <c r="G316" s="3" t="s">
        <v>785</v>
      </c>
      <c r="H316" s="3" t="s">
        <v>4020</v>
      </c>
      <c r="I316" s="26" t="s">
        <v>14</v>
      </c>
      <c r="J316" s="3">
        <v>6</v>
      </c>
      <c r="K316" s="19">
        <v>1.83</v>
      </c>
      <c r="L316" s="3" t="s">
        <v>88</v>
      </c>
      <c r="M316" s="62" t="s">
        <v>4197</v>
      </c>
    </row>
    <row r="317" spans="1:13">
      <c r="A317" s="7">
        <v>312</v>
      </c>
      <c r="B317" s="3" t="s">
        <v>4036</v>
      </c>
      <c r="C317" s="3" t="s">
        <v>3459</v>
      </c>
      <c r="D317" s="3" t="s">
        <v>432</v>
      </c>
      <c r="E317" s="4" t="s">
        <v>1480</v>
      </c>
      <c r="F317" s="3" t="s">
        <v>2475</v>
      </c>
      <c r="G317" s="3" t="s">
        <v>785</v>
      </c>
      <c r="H317" s="3" t="s">
        <v>4020</v>
      </c>
      <c r="I317" s="56" t="s">
        <v>26</v>
      </c>
      <c r="J317" s="3">
        <v>136</v>
      </c>
      <c r="K317" s="19">
        <v>2.5</v>
      </c>
      <c r="L317" s="3" t="s">
        <v>35</v>
      </c>
      <c r="M317" s="62" t="s">
        <v>4196</v>
      </c>
    </row>
    <row r="318" spans="1:13">
      <c r="A318" s="7">
        <v>313</v>
      </c>
      <c r="B318" s="3" t="s">
        <v>4037</v>
      </c>
      <c r="C318" s="3" t="s">
        <v>586</v>
      </c>
      <c r="D318" s="3" t="s">
        <v>113</v>
      </c>
      <c r="E318" s="4" t="s">
        <v>1480</v>
      </c>
      <c r="F318" s="3" t="s">
        <v>4038</v>
      </c>
      <c r="G318" s="3" t="s">
        <v>97</v>
      </c>
      <c r="H318" s="3" t="s">
        <v>4020</v>
      </c>
      <c r="I318" s="56" t="s">
        <v>26</v>
      </c>
      <c r="J318" s="3">
        <v>136</v>
      </c>
      <c r="K318" s="19">
        <v>2.8</v>
      </c>
      <c r="L318" s="3" t="s">
        <v>35</v>
      </c>
      <c r="M318" s="62" t="s">
        <v>4196</v>
      </c>
    </row>
    <row r="319" spans="1:13">
      <c r="A319" s="7">
        <v>314</v>
      </c>
      <c r="B319" s="3" t="s">
        <v>4039</v>
      </c>
      <c r="C319" s="3" t="s">
        <v>4040</v>
      </c>
      <c r="D319" s="3" t="s">
        <v>113</v>
      </c>
      <c r="E319" s="4" t="s">
        <v>1480</v>
      </c>
      <c r="F319" s="3" t="s">
        <v>1794</v>
      </c>
      <c r="G319" s="3" t="s">
        <v>65</v>
      </c>
      <c r="H319" s="3" t="s">
        <v>4020</v>
      </c>
      <c r="I319" s="56" t="s">
        <v>26</v>
      </c>
      <c r="J319" s="3">
        <v>132</v>
      </c>
      <c r="K319" s="19">
        <v>2.5299999999999998</v>
      </c>
      <c r="L319" s="3" t="s">
        <v>35</v>
      </c>
      <c r="M319" s="62" t="s">
        <v>4196</v>
      </c>
    </row>
    <row r="320" spans="1:13">
      <c r="A320" s="7">
        <v>315</v>
      </c>
      <c r="B320" s="3" t="s">
        <v>4041</v>
      </c>
      <c r="C320" s="3" t="s">
        <v>4042</v>
      </c>
      <c r="D320" s="3" t="s">
        <v>1214</v>
      </c>
      <c r="E320" s="4" t="s">
        <v>142</v>
      </c>
      <c r="F320" s="3" t="s">
        <v>1758</v>
      </c>
      <c r="G320" s="3" t="s">
        <v>45</v>
      </c>
      <c r="H320" s="3" t="s">
        <v>4020</v>
      </c>
      <c r="I320" s="56" t="s">
        <v>27</v>
      </c>
      <c r="J320" s="3">
        <v>116</v>
      </c>
      <c r="K320" s="19">
        <v>2.59</v>
      </c>
      <c r="L320" s="3" t="s">
        <v>35</v>
      </c>
      <c r="M320" s="62" t="s">
        <v>4194</v>
      </c>
    </row>
    <row r="321" spans="1:13">
      <c r="A321" s="7">
        <v>316</v>
      </c>
      <c r="B321" s="3" t="s">
        <v>4043</v>
      </c>
      <c r="C321" s="3" t="s">
        <v>3082</v>
      </c>
      <c r="D321" s="3" t="s">
        <v>978</v>
      </c>
      <c r="E321" s="4" t="s">
        <v>142</v>
      </c>
      <c r="F321" s="3" t="s">
        <v>2900</v>
      </c>
      <c r="G321" s="3" t="s">
        <v>359</v>
      </c>
      <c r="H321" s="3" t="s">
        <v>4020</v>
      </c>
      <c r="I321" s="56" t="s">
        <v>27</v>
      </c>
      <c r="J321" s="3">
        <v>82</v>
      </c>
      <c r="K321" s="19">
        <v>1.61</v>
      </c>
      <c r="L321" s="3" t="s">
        <v>88</v>
      </c>
      <c r="M321" s="62" t="s">
        <v>4194</v>
      </c>
    </row>
    <row r="322" spans="1:13">
      <c r="A322" s="7">
        <v>317</v>
      </c>
      <c r="B322" s="3" t="s">
        <v>4044</v>
      </c>
      <c r="C322" s="3" t="s">
        <v>1615</v>
      </c>
      <c r="D322" s="3" t="s">
        <v>1247</v>
      </c>
      <c r="E322" s="4" t="s">
        <v>142</v>
      </c>
      <c r="F322" s="3" t="s">
        <v>1875</v>
      </c>
      <c r="G322" s="3" t="s">
        <v>785</v>
      </c>
      <c r="H322" s="3" t="s">
        <v>4020</v>
      </c>
      <c r="I322" s="56" t="s">
        <v>27</v>
      </c>
      <c r="J322" s="3">
        <v>120</v>
      </c>
      <c r="K322" s="19">
        <v>2.13</v>
      </c>
      <c r="L322" s="3" t="s">
        <v>67</v>
      </c>
      <c r="M322" s="62" t="s">
        <v>4194</v>
      </c>
    </row>
    <row r="323" spans="1:13">
      <c r="A323" s="7">
        <v>318</v>
      </c>
      <c r="B323" s="3" t="s">
        <v>4045</v>
      </c>
      <c r="C323" s="3" t="s">
        <v>4046</v>
      </c>
      <c r="D323" s="3" t="s">
        <v>200</v>
      </c>
      <c r="E323" s="4" t="s">
        <v>1480</v>
      </c>
      <c r="F323" s="3" t="s">
        <v>1595</v>
      </c>
      <c r="G323" s="3" t="s">
        <v>193</v>
      </c>
      <c r="H323" s="3" t="s">
        <v>4020</v>
      </c>
      <c r="I323" s="56" t="s">
        <v>24</v>
      </c>
      <c r="J323" s="3">
        <v>133</v>
      </c>
      <c r="K323" s="19">
        <v>2.6</v>
      </c>
      <c r="L323" s="3" t="s">
        <v>35</v>
      </c>
      <c r="M323" s="62" t="s">
        <v>4196</v>
      </c>
    </row>
    <row r="324" spans="1:13">
      <c r="A324" s="7">
        <v>319</v>
      </c>
      <c r="B324" s="3" t="s">
        <v>4047</v>
      </c>
      <c r="C324" s="3" t="s">
        <v>3334</v>
      </c>
      <c r="D324" s="3" t="s">
        <v>537</v>
      </c>
      <c r="E324" s="4" t="s">
        <v>142</v>
      </c>
      <c r="F324" s="3" t="s">
        <v>1804</v>
      </c>
      <c r="G324" s="3" t="s">
        <v>299</v>
      </c>
      <c r="H324" s="3" t="s">
        <v>4020</v>
      </c>
      <c r="I324" s="56" t="s">
        <v>27</v>
      </c>
      <c r="J324" s="3">
        <v>131</v>
      </c>
      <c r="K324" s="19">
        <v>2.59</v>
      </c>
      <c r="L324" s="3" t="s">
        <v>35</v>
      </c>
      <c r="M324" s="62" t="s">
        <v>4196</v>
      </c>
    </row>
    <row r="325" spans="1:13">
      <c r="A325" s="7">
        <v>320</v>
      </c>
      <c r="B325" s="3" t="s">
        <v>4048</v>
      </c>
      <c r="C325" s="3" t="s">
        <v>108</v>
      </c>
      <c r="D325" s="3" t="s">
        <v>1169</v>
      </c>
      <c r="E325" s="4" t="s">
        <v>142</v>
      </c>
      <c r="F325" s="3" t="s">
        <v>4038</v>
      </c>
      <c r="G325" s="3" t="s">
        <v>65</v>
      </c>
      <c r="H325" s="3" t="s">
        <v>4020</v>
      </c>
      <c r="I325" s="56" t="s">
        <v>26</v>
      </c>
      <c r="J325" s="3">
        <v>139</v>
      </c>
      <c r="K325" s="19">
        <v>2.66</v>
      </c>
      <c r="L325" s="3" t="s">
        <v>35</v>
      </c>
      <c r="M325" s="62" t="s">
        <v>4196</v>
      </c>
    </row>
    <row r="326" spans="1:13">
      <c r="A326" s="7">
        <v>321</v>
      </c>
      <c r="B326" s="3" t="s">
        <v>4049</v>
      </c>
      <c r="C326" s="3" t="s">
        <v>4050</v>
      </c>
      <c r="D326" s="3" t="s">
        <v>2343</v>
      </c>
      <c r="E326" s="4" t="s">
        <v>142</v>
      </c>
      <c r="F326" s="3" t="s">
        <v>1251</v>
      </c>
      <c r="G326" s="3" t="s">
        <v>785</v>
      </c>
      <c r="H326" s="3" t="s">
        <v>4020</v>
      </c>
      <c r="I326" s="56" t="s">
        <v>26</v>
      </c>
      <c r="J326" s="3">
        <v>127</v>
      </c>
      <c r="K326" s="19">
        <v>2.06</v>
      </c>
      <c r="L326" s="3" t="s">
        <v>67</v>
      </c>
      <c r="M326" s="62" t="s">
        <v>4194</v>
      </c>
    </row>
    <row r="327" spans="1:13">
      <c r="A327" s="7">
        <v>322</v>
      </c>
      <c r="B327" s="3" t="s">
        <v>4051</v>
      </c>
      <c r="C327" s="3" t="s">
        <v>4052</v>
      </c>
      <c r="D327" s="3" t="s">
        <v>4053</v>
      </c>
      <c r="E327" s="4" t="s">
        <v>142</v>
      </c>
      <c r="F327" s="3" t="s">
        <v>1756</v>
      </c>
      <c r="G327" s="3" t="s">
        <v>785</v>
      </c>
      <c r="H327" s="3" t="s">
        <v>4020</v>
      </c>
      <c r="I327" s="56" t="s">
        <v>34</v>
      </c>
      <c r="J327" s="3">
        <v>112</v>
      </c>
      <c r="K327" s="19">
        <v>1.78</v>
      </c>
      <c r="L327" s="3" t="s">
        <v>88</v>
      </c>
      <c r="M327" s="62" t="s">
        <v>4194</v>
      </c>
    </row>
    <row r="328" spans="1:13">
      <c r="A328" s="7">
        <v>323</v>
      </c>
      <c r="B328" s="3" t="s">
        <v>4054</v>
      </c>
      <c r="C328" s="3" t="s">
        <v>257</v>
      </c>
      <c r="D328" s="3" t="s">
        <v>1270</v>
      </c>
      <c r="E328" s="4" t="s">
        <v>142</v>
      </c>
      <c r="F328" s="3" t="s">
        <v>1764</v>
      </c>
      <c r="G328" s="3" t="s">
        <v>812</v>
      </c>
      <c r="H328" s="3" t="s">
        <v>4020</v>
      </c>
      <c r="I328" s="56" t="s">
        <v>26</v>
      </c>
      <c r="J328" s="3">
        <v>136</v>
      </c>
      <c r="K328" s="19">
        <v>2.93</v>
      </c>
      <c r="L328" s="3" t="s">
        <v>35</v>
      </c>
      <c r="M328" s="62" t="s">
        <v>4196</v>
      </c>
    </row>
    <row r="329" spans="1:13">
      <c r="A329" s="7">
        <v>324</v>
      </c>
      <c r="B329" s="3" t="s">
        <v>4055</v>
      </c>
      <c r="C329" s="3" t="s">
        <v>503</v>
      </c>
      <c r="D329" s="3" t="s">
        <v>550</v>
      </c>
      <c r="E329" s="4" t="s">
        <v>142</v>
      </c>
      <c r="F329" s="3" t="s">
        <v>1947</v>
      </c>
      <c r="G329" s="3" t="s">
        <v>40</v>
      </c>
      <c r="H329" s="3" t="s">
        <v>4020</v>
      </c>
      <c r="I329" s="56" t="s">
        <v>26</v>
      </c>
      <c r="J329" s="3">
        <v>125</v>
      </c>
      <c r="K329" s="19">
        <v>1.86</v>
      </c>
      <c r="L329" s="3" t="s">
        <v>88</v>
      </c>
      <c r="M329" s="62" t="s">
        <v>4194</v>
      </c>
    </row>
    <row r="330" spans="1:13">
      <c r="A330" s="7">
        <v>325</v>
      </c>
      <c r="B330" s="3" t="s">
        <v>4056</v>
      </c>
      <c r="C330" s="3" t="s">
        <v>1234</v>
      </c>
      <c r="D330" s="3" t="s">
        <v>1266</v>
      </c>
      <c r="E330" s="4" t="s">
        <v>142</v>
      </c>
      <c r="F330" s="3" t="s">
        <v>1465</v>
      </c>
      <c r="G330" s="3" t="s">
        <v>55</v>
      </c>
      <c r="H330" s="3" t="s">
        <v>4020</v>
      </c>
      <c r="I330" s="56" t="s">
        <v>26</v>
      </c>
      <c r="J330" s="3">
        <v>96</v>
      </c>
      <c r="K330" s="19">
        <v>2.09</v>
      </c>
      <c r="L330" s="3" t="s">
        <v>67</v>
      </c>
      <c r="M330" s="62" t="s">
        <v>4194</v>
      </c>
    </row>
    <row r="331" spans="1:13">
      <c r="A331" s="7">
        <v>326</v>
      </c>
      <c r="B331" s="3" t="s">
        <v>4057</v>
      </c>
      <c r="C331" s="3" t="s">
        <v>104</v>
      </c>
      <c r="D331" s="3" t="s">
        <v>353</v>
      </c>
      <c r="E331" s="4" t="s">
        <v>1480</v>
      </c>
      <c r="F331" s="3" t="s">
        <v>2480</v>
      </c>
      <c r="G331" s="3" t="s">
        <v>40</v>
      </c>
      <c r="H331" s="3" t="s">
        <v>4020</v>
      </c>
      <c r="I331" s="56" t="s">
        <v>27</v>
      </c>
      <c r="J331" s="3">
        <v>135</v>
      </c>
      <c r="K331" s="19">
        <v>2.61</v>
      </c>
      <c r="L331" s="3" t="s">
        <v>35</v>
      </c>
      <c r="M331" s="62" t="s">
        <v>4196</v>
      </c>
    </row>
    <row r="332" spans="1:13">
      <c r="A332" s="7">
        <v>327</v>
      </c>
      <c r="B332" s="3" t="s">
        <v>4058</v>
      </c>
      <c r="C332" s="3" t="s">
        <v>980</v>
      </c>
      <c r="D332" s="3" t="s">
        <v>1196</v>
      </c>
      <c r="E332" s="4" t="s">
        <v>142</v>
      </c>
      <c r="F332" s="3" t="s">
        <v>1499</v>
      </c>
      <c r="G332" s="3" t="s">
        <v>33</v>
      </c>
      <c r="H332" s="3" t="s">
        <v>4020</v>
      </c>
      <c r="I332" s="56" t="s">
        <v>26</v>
      </c>
      <c r="J332" s="3">
        <v>122</v>
      </c>
      <c r="K332" s="19">
        <v>3.08</v>
      </c>
      <c r="L332" s="3" t="s">
        <v>35</v>
      </c>
      <c r="M332" s="62" t="s">
        <v>4194</v>
      </c>
    </row>
    <row r="333" spans="1:13">
      <c r="A333" s="7">
        <v>328</v>
      </c>
      <c r="B333" s="3" t="s">
        <v>4059</v>
      </c>
      <c r="C333" s="3" t="s">
        <v>4060</v>
      </c>
      <c r="D333" s="3" t="s">
        <v>984</v>
      </c>
      <c r="E333" s="4" t="s">
        <v>142</v>
      </c>
      <c r="F333" s="3" t="s">
        <v>1804</v>
      </c>
      <c r="G333" s="3" t="s">
        <v>178</v>
      </c>
      <c r="H333" s="3" t="s">
        <v>4020</v>
      </c>
      <c r="I333" s="56" t="s">
        <v>26</v>
      </c>
      <c r="J333" s="3">
        <v>131</v>
      </c>
      <c r="K333" s="19">
        <v>2.4700000000000002</v>
      </c>
      <c r="L333" s="3" t="s">
        <v>67</v>
      </c>
      <c r="M333" s="62" t="s">
        <v>4194</v>
      </c>
    </row>
    <row r="334" spans="1:13">
      <c r="A334" s="7">
        <v>329</v>
      </c>
      <c r="B334" s="3" t="s">
        <v>4061</v>
      </c>
      <c r="C334" s="3" t="s">
        <v>1185</v>
      </c>
      <c r="D334" s="3" t="s">
        <v>1558</v>
      </c>
      <c r="E334" s="4" t="s">
        <v>142</v>
      </c>
      <c r="F334" s="3" t="s">
        <v>1759</v>
      </c>
      <c r="G334" s="3" t="s">
        <v>55</v>
      </c>
      <c r="H334" s="3" t="s">
        <v>4020</v>
      </c>
      <c r="I334" s="56" t="s">
        <v>26</v>
      </c>
      <c r="J334" s="3">
        <v>137</v>
      </c>
      <c r="K334" s="19">
        <v>2.77</v>
      </c>
      <c r="L334" s="3" t="s">
        <v>35</v>
      </c>
      <c r="M334" s="62" t="s">
        <v>4196</v>
      </c>
    </row>
    <row r="335" spans="1:13">
      <c r="A335" s="7">
        <v>330</v>
      </c>
      <c r="B335" s="3" t="s">
        <v>4062</v>
      </c>
      <c r="C335" s="3" t="s">
        <v>4063</v>
      </c>
      <c r="D335" s="3" t="s">
        <v>414</v>
      </c>
      <c r="E335" s="4" t="s">
        <v>1480</v>
      </c>
      <c r="F335" s="3" t="s">
        <v>1182</v>
      </c>
      <c r="G335" s="3" t="s">
        <v>110</v>
      </c>
      <c r="H335" s="3" t="s">
        <v>4020</v>
      </c>
      <c r="I335" s="56" t="s">
        <v>1290</v>
      </c>
      <c r="J335" s="3">
        <v>120</v>
      </c>
      <c r="K335" s="19">
        <v>2.2599999999999998</v>
      </c>
      <c r="L335" s="3" t="s">
        <v>67</v>
      </c>
      <c r="M335" s="62" t="s">
        <v>4194</v>
      </c>
    </row>
    <row r="336" spans="1:13">
      <c r="A336" s="7">
        <v>331</v>
      </c>
      <c r="B336" s="3" t="s">
        <v>4064</v>
      </c>
      <c r="C336" s="3" t="s">
        <v>1626</v>
      </c>
      <c r="D336" s="3" t="s">
        <v>1230</v>
      </c>
      <c r="E336" s="4" t="s">
        <v>142</v>
      </c>
      <c r="F336" s="3" t="s">
        <v>4065</v>
      </c>
      <c r="G336" s="3" t="s">
        <v>359</v>
      </c>
      <c r="H336" s="3" t="s">
        <v>4020</v>
      </c>
      <c r="I336" s="56" t="s">
        <v>26</v>
      </c>
      <c r="J336" s="3">
        <v>137</v>
      </c>
      <c r="K336" s="19">
        <v>2.69</v>
      </c>
      <c r="L336" s="3" t="s">
        <v>35</v>
      </c>
      <c r="M336" s="62" t="s">
        <v>4196</v>
      </c>
    </row>
    <row r="337" spans="1:13">
      <c r="A337" s="7">
        <v>332</v>
      </c>
      <c r="B337" s="3" t="s">
        <v>4066</v>
      </c>
      <c r="C337" s="3" t="s">
        <v>4067</v>
      </c>
      <c r="D337" s="3" t="s">
        <v>1247</v>
      </c>
      <c r="E337" s="4" t="s">
        <v>142</v>
      </c>
      <c r="F337" s="3" t="s">
        <v>2646</v>
      </c>
      <c r="G337" s="3" t="s">
        <v>50</v>
      </c>
      <c r="H337" s="3" t="s">
        <v>4020</v>
      </c>
      <c r="I337" s="56" t="s">
        <v>25</v>
      </c>
      <c r="J337" s="3">
        <v>120</v>
      </c>
      <c r="K337" s="19">
        <v>2.23</v>
      </c>
      <c r="L337" s="3" t="s">
        <v>67</v>
      </c>
      <c r="M337" s="62" t="s">
        <v>4194</v>
      </c>
    </row>
    <row r="338" spans="1:13">
      <c r="A338" s="7">
        <v>333</v>
      </c>
      <c r="B338" s="3" t="s">
        <v>4068</v>
      </c>
      <c r="C338" s="3" t="s">
        <v>84</v>
      </c>
      <c r="D338" s="3" t="s">
        <v>43</v>
      </c>
      <c r="E338" s="4" t="s">
        <v>142</v>
      </c>
      <c r="F338" s="3" t="s">
        <v>2355</v>
      </c>
      <c r="G338" s="3" t="s">
        <v>785</v>
      </c>
      <c r="H338" s="3" t="s">
        <v>4020</v>
      </c>
      <c r="I338" s="26" t="s">
        <v>14</v>
      </c>
      <c r="J338" s="3">
        <v>17</v>
      </c>
      <c r="K338" s="19">
        <v>2.38</v>
      </c>
      <c r="L338" s="3" t="s">
        <v>67</v>
      </c>
      <c r="M338" s="62" t="s">
        <v>4197</v>
      </c>
    </row>
    <row r="339" spans="1:13">
      <c r="A339" s="7">
        <v>334</v>
      </c>
      <c r="B339" s="3" t="s">
        <v>4069</v>
      </c>
      <c r="C339" s="3" t="s">
        <v>568</v>
      </c>
      <c r="D339" s="3" t="s">
        <v>537</v>
      </c>
      <c r="E339" s="4" t="s">
        <v>142</v>
      </c>
      <c r="F339" s="3" t="s">
        <v>947</v>
      </c>
      <c r="G339" s="3" t="s">
        <v>65</v>
      </c>
      <c r="H339" s="3" t="s">
        <v>4020</v>
      </c>
      <c r="I339" s="56" t="s">
        <v>27</v>
      </c>
      <c r="J339" s="3">
        <v>135</v>
      </c>
      <c r="K339" s="19">
        <v>2.6</v>
      </c>
      <c r="L339" s="3" t="s">
        <v>35</v>
      </c>
      <c r="M339" s="62" t="s">
        <v>4196</v>
      </c>
    </row>
    <row r="340" spans="1:13">
      <c r="A340" s="7">
        <v>335</v>
      </c>
      <c r="B340" s="3" t="s">
        <v>4070</v>
      </c>
      <c r="C340" s="3" t="s">
        <v>4071</v>
      </c>
      <c r="D340" s="3" t="s">
        <v>257</v>
      </c>
      <c r="E340" s="4" t="s">
        <v>142</v>
      </c>
      <c r="F340" s="3" t="s">
        <v>1742</v>
      </c>
      <c r="G340" s="3" t="s">
        <v>55</v>
      </c>
      <c r="H340" s="3" t="s">
        <v>4020</v>
      </c>
      <c r="I340" s="56" t="s">
        <v>26</v>
      </c>
      <c r="J340" s="3">
        <v>135</v>
      </c>
      <c r="K340" s="19">
        <v>2.1800000000000002</v>
      </c>
      <c r="L340" s="3" t="s">
        <v>67</v>
      </c>
      <c r="M340" s="62" t="s">
        <v>4194</v>
      </c>
    </row>
    <row r="341" spans="1:13">
      <c r="A341" s="7">
        <v>336</v>
      </c>
      <c r="B341" s="3" t="s">
        <v>4072</v>
      </c>
      <c r="C341" s="3" t="s">
        <v>344</v>
      </c>
      <c r="D341" s="3" t="s">
        <v>843</v>
      </c>
      <c r="E341" s="4" t="s">
        <v>1480</v>
      </c>
      <c r="F341" s="3" t="s">
        <v>2900</v>
      </c>
      <c r="G341" s="3" t="s">
        <v>359</v>
      </c>
      <c r="H341" s="3" t="s">
        <v>4020</v>
      </c>
      <c r="I341" s="56" t="s">
        <v>26</v>
      </c>
      <c r="J341" s="3">
        <v>136</v>
      </c>
      <c r="K341" s="19">
        <v>2.88</v>
      </c>
      <c r="L341" s="3" t="s">
        <v>35</v>
      </c>
      <c r="M341" s="62" t="s">
        <v>4196</v>
      </c>
    </row>
    <row r="342" spans="1:13">
      <c r="A342" s="7">
        <v>337</v>
      </c>
      <c r="B342" s="3" t="s">
        <v>4073</v>
      </c>
      <c r="C342" s="3" t="s">
        <v>1240</v>
      </c>
      <c r="D342" s="3" t="s">
        <v>1242</v>
      </c>
      <c r="E342" s="4" t="s">
        <v>142</v>
      </c>
      <c r="F342" s="3" t="s">
        <v>1643</v>
      </c>
      <c r="G342" s="3" t="s">
        <v>55</v>
      </c>
      <c r="H342" s="3" t="s">
        <v>4020</v>
      </c>
      <c r="I342" s="56" t="s">
        <v>24</v>
      </c>
      <c r="J342" s="3">
        <v>133</v>
      </c>
      <c r="K342" s="19">
        <v>2.61</v>
      </c>
      <c r="L342" s="3" t="s">
        <v>35</v>
      </c>
      <c r="M342" s="62" t="s">
        <v>4196</v>
      </c>
    </row>
    <row r="343" spans="1:13">
      <c r="A343" s="7">
        <v>338</v>
      </c>
      <c r="B343" s="3" t="s">
        <v>4074</v>
      </c>
      <c r="C343" s="3" t="s">
        <v>4075</v>
      </c>
      <c r="D343" s="3" t="s">
        <v>2553</v>
      </c>
      <c r="E343" s="4" t="s">
        <v>142</v>
      </c>
      <c r="F343" s="3" t="s">
        <v>1535</v>
      </c>
      <c r="G343" s="3" t="s">
        <v>785</v>
      </c>
      <c r="H343" s="3" t="s">
        <v>4020</v>
      </c>
      <c r="I343" s="26" t="s">
        <v>14</v>
      </c>
      <c r="J343" s="3">
        <v>54</v>
      </c>
      <c r="K343" s="19">
        <v>2.0699999999999998</v>
      </c>
      <c r="L343" s="3" t="s">
        <v>67</v>
      </c>
      <c r="M343" s="62" t="s">
        <v>4197</v>
      </c>
    </row>
    <row r="344" spans="1:13">
      <c r="A344" s="7">
        <v>339</v>
      </c>
      <c r="B344" s="3" t="s">
        <v>4076</v>
      </c>
      <c r="C344" s="3" t="s">
        <v>1223</v>
      </c>
      <c r="D344" s="3" t="s">
        <v>1184</v>
      </c>
      <c r="E344" s="4" t="s">
        <v>142</v>
      </c>
      <c r="F344" s="3" t="s">
        <v>3186</v>
      </c>
      <c r="G344" s="3" t="s">
        <v>178</v>
      </c>
      <c r="H344" s="3" t="s">
        <v>4020</v>
      </c>
      <c r="I344" s="56" t="s">
        <v>24</v>
      </c>
      <c r="J344" s="3">
        <v>139</v>
      </c>
      <c r="K344" s="19">
        <v>2.65</v>
      </c>
      <c r="L344" s="3" t="s">
        <v>35</v>
      </c>
      <c r="M344" s="62" t="s">
        <v>4196</v>
      </c>
    </row>
    <row r="345" spans="1:13">
      <c r="A345" s="7">
        <v>340</v>
      </c>
      <c r="B345" s="3" t="s">
        <v>4077</v>
      </c>
      <c r="C345" s="3" t="s">
        <v>4078</v>
      </c>
      <c r="D345" s="3" t="s">
        <v>1173</v>
      </c>
      <c r="E345" s="4" t="s">
        <v>142</v>
      </c>
      <c r="F345" s="3" t="s">
        <v>1532</v>
      </c>
      <c r="G345" s="3" t="s">
        <v>55</v>
      </c>
      <c r="H345" s="3" t="s">
        <v>4020</v>
      </c>
      <c r="I345" s="56" t="s">
        <v>26</v>
      </c>
      <c r="J345" s="3">
        <v>139</v>
      </c>
      <c r="K345" s="19">
        <v>2.64</v>
      </c>
      <c r="L345" s="3" t="s">
        <v>35</v>
      </c>
      <c r="M345" s="62" t="s">
        <v>4196</v>
      </c>
    </row>
    <row r="346" spans="1:13">
      <c r="A346" s="7">
        <v>341</v>
      </c>
      <c r="B346" s="3" t="s">
        <v>4079</v>
      </c>
      <c r="C346" s="3" t="s">
        <v>1792</v>
      </c>
      <c r="D346" s="3" t="s">
        <v>626</v>
      </c>
      <c r="E346" s="4" t="s">
        <v>142</v>
      </c>
      <c r="F346" s="3" t="s">
        <v>1675</v>
      </c>
      <c r="G346" s="3" t="s">
        <v>55</v>
      </c>
      <c r="H346" s="3" t="s">
        <v>4020</v>
      </c>
      <c r="I346" s="56" t="s">
        <v>26</v>
      </c>
      <c r="J346" s="3">
        <v>135</v>
      </c>
      <c r="K346" s="19">
        <v>2.11</v>
      </c>
      <c r="L346" s="3" t="s">
        <v>67</v>
      </c>
      <c r="M346" s="62" t="s">
        <v>4194</v>
      </c>
    </row>
    <row r="347" spans="1:13">
      <c r="A347" s="7">
        <v>342</v>
      </c>
      <c r="B347" s="3" t="s">
        <v>4080</v>
      </c>
      <c r="C347" s="3" t="s">
        <v>737</v>
      </c>
      <c r="D347" s="3" t="s">
        <v>85</v>
      </c>
      <c r="E347" s="4" t="s">
        <v>142</v>
      </c>
      <c r="F347" s="3" t="s">
        <v>1872</v>
      </c>
      <c r="G347" s="3" t="s">
        <v>50</v>
      </c>
      <c r="H347" s="3" t="s">
        <v>4020</v>
      </c>
      <c r="I347" s="56" t="s">
        <v>23</v>
      </c>
      <c r="J347" s="3">
        <v>125</v>
      </c>
      <c r="K347" s="19">
        <v>1.81</v>
      </c>
      <c r="L347" s="3" t="s">
        <v>88</v>
      </c>
      <c r="M347" s="62" t="s">
        <v>4194</v>
      </c>
    </row>
    <row r="348" spans="1:13">
      <c r="A348" s="7">
        <v>343</v>
      </c>
      <c r="B348" s="3" t="s">
        <v>4081</v>
      </c>
      <c r="C348" s="3" t="s">
        <v>1275</v>
      </c>
      <c r="D348" s="3" t="s">
        <v>3308</v>
      </c>
      <c r="E348" s="4" t="s">
        <v>142</v>
      </c>
      <c r="F348" s="3" t="s">
        <v>2623</v>
      </c>
      <c r="G348" s="3" t="s">
        <v>21</v>
      </c>
      <c r="H348" s="3" t="s">
        <v>4020</v>
      </c>
      <c r="I348" s="26" t="s">
        <v>14</v>
      </c>
      <c r="J348" s="3">
        <v>7</v>
      </c>
      <c r="K348" s="19">
        <v>2.14</v>
      </c>
      <c r="L348" s="3" t="s">
        <v>67</v>
      </c>
      <c r="M348" s="62" t="s">
        <v>4197</v>
      </c>
    </row>
    <row r="349" spans="1:13">
      <c r="A349" s="7">
        <v>344</v>
      </c>
      <c r="B349" s="3" t="s">
        <v>4082</v>
      </c>
      <c r="C349" s="3" t="s">
        <v>4083</v>
      </c>
      <c r="D349" s="3" t="s">
        <v>62</v>
      </c>
      <c r="E349" s="4" t="s">
        <v>142</v>
      </c>
      <c r="F349" s="3" t="s">
        <v>2996</v>
      </c>
      <c r="G349" s="3" t="s">
        <v>178</v>
      </c>
      <c r="H349" s="3" t="s">
        <v>4020</v>
      </c>
      <c r="I349" s="56" t="s">
        <v>26</v>
      </c>
      <c r="J349" s="3">
        <v>112</v>
      </c>
      <c r="K349" s="19">
        <v>2</v>
      </c>
      <c r="L349" s="3" t="s">
        <v>67</v>
      </c>
      <c r="M349" s="62" t="s">
        <v>4194</v>
      </c>
    </row>
    <row r="350" spans="1:13">
      <c r="A350" s="7">
        <v>345</v>
      </c>
      <c r="B350" s="3" t="s">
        <v>4084</v>
      </c>
      <c r="C350" s="3" t="s">
        <v>1061</v>
      </c>
      <c r="D350" s="3" t="s">
        <v>95</v>
      </c>
      <c r="E350" s="4" t="s">
        <v>1480</v>
      </c>
      <c r="F350" s="3" t="s">
        <v>1528</v>
      </c>
      <c r="G350" s="3" t="s">
        <v>299</v>
      </c>
      <c r="H350" s="3" t="s">
        <v>4020</v>
      </c>
      <c r="I350" s="26" t="s">
        <v>14</v>
      </c>
      <c r="J350" s="3">
        <v>24</v>
      </c>
      <c r="K350" s="19">
        <v>2</v>
      </c>
      <c r="L350" s="3" t="s">
        <v>67</v>
      </c>
      <c r="M350" s="62" t="s">
        <v>4197</v>
      </c>
    </row>
    <row r="351" spans="1:13">
      <c r="A351" s="7">
        <v>346</v>
      </c>
      <c r="B351" s="3" t="s">
        <v>4085</v>
      </c>
      <c r="C351" s="3" t="s">
        <v>4086</v>
      </c>
      <c r="D351" s="3" t="s">
        <v>1239</v>
      </c>
      <c r="E351" s="4" t="s">
        <v>142</v>
      </c>
      <c r="F351" s="3" t="s">
        <v>2572</v>
      </c>
      <c r="G351" s="3" t="s">
        <v>65</v>
      </c>
      <c r="H351" s="3" t="s">
        <v>4020</v>
      </c>
      <c r="I351" s="56" t="s">
        <v>23</v>
      </c>
      <c r="J351" s="3">
        <v>133</v>
      </c>
      <c r="K351" s="19">
        <v>2.2400000000000002</v>
      </c>
      <c r="L351" s="3" t="s">
        <v>67</v>
      </c>
      <c r="M351" s="62" t="s">
        <v>4194</v>
      </c>
    </row>
    <row r="352" spans="1:13">
      <c r="A352" s="7">
        <v>347</v>
      </c>
      <c r="B352" s="3" t="s">
        <v>4087</v>
      </c>
      <c r="C352" s="3" t="s">
        <v>1283</v>
      </c>
      <c r="D352" s="3" t="s">
        <v>181</v>
      </c>
      <c r="E352" s="4" t="s">
        <v>142</v>
      </c>
      <c r="F352" s="3" t="s">
        <v>1675</v>
      </c>
      <c r="G352" s="3" t="s">
        <v>50</v>
      </c>
      <c r="H352" s="3" t="s">
        <v>4020</v>
      </c>
      <c r="I352" s="56" t="s">
        <v>26</v>
      </c>
      <c r="J352" s="3">
        <v>139</v>
      </c>
      <c r="K352" s="19">
        <v>3.27</v>
      </c>
      <c r="L352" s="3" t="s">
        <v>28</v>
      </c>
      <c r="M352" s="62" t="s">
        <v>4196</v>
      </c>
    </row>
    <row r="353" spans="1:13">
      <c r="A353" s="7">
        <v>348</v>
      </c>
      <c r="B353" s="3" t="s">
        <v>4088</v>
      </c>
      <c r="C353" s="3" t="s">
        <v>1237</v>
      </c>
      <c r="D353" s="3" t="s">
        <v>626</v>
      </c>
      <c r="E353" s="4" t="s">
        <v>142</v>
      </c>
      <c r="F353" s="3" t="s">
        <v>2920</v>
      </c>
      <c r="G353" s="3" t="s">
        <v>785</v>
      </c>
      <c r="H353" s="3" t="s">
        <v>4089</v>
      </c>
      <c r="I353" s="56" t="s">
        <v>25</v>
      </c>
      <c r="J353" s="3">
        <v>72</v>
      </c>
      <c r="K353" s="19">
        <v>1.98</v>
      </c>
      <c r="L353" s="3" t="s">
        <v>88</v>
      </c>
      <c r="M353" s="62" t="s">
        <v>4194</v>
      </c>
    </row>
    <row r="354" spans="1:13">
      <c r="A354" s="7">
        <v>349</v>
      </c>
      <c r="B354" s="3" t="s">
        <v>4090</v>
      </c>
      <c r="C354" s="3" t="s">
        <v>814</v>
      </c>
      <c r="D354" s="3" t="s">
        <v>1273</v>
      </c>
      <c r="E354" s="4" t="s">
        <v>142</v>
      </c>
      <c r="F354" s="3" t="s">
        <v>3246</v>
      </c>
      <c r="G354" s="3" t="s">
        <v>359</v>
      </c>
      <c r="H354" s="3" t="s">
        <v>4089</v>
      </c>
      <c r="I354" s="56" t="s">
        <v>24</v>
      </c>
      <c r="J354" s="3">
        <v>120</v>
      </c>
      <c r="K354" s="19">
        <v>2.09</v>
      </c>
      <c r="L354" s="3" t="s">
        <v>67</v>
      </c>
      <c r="M354" s="62" t="s">
        <v>4194</v>
      </c>
    </row>
    <row r="355" spans="1:13">
      <c r="A355" s="7">
        <v>350</v>
      </c>
      <c r="B355" s="3" t="s">
        <v>4091</v>
      </c>
      <c r="C355" s="3" t="s">
        <v>1252</v>
      </c>
      <c r="D355" s="3" t="s">
        <v>1168</v>
      </c>
      <c r="E355" s="4" t="s">
        <v>142</v>
      </c>
      <c r="F355" s="3" t="s">
        <v>4092</v>
      </c>
      <c r="G355" s="3" t="s">
        <v>126</v>
      </c>
      <c r="H355" s="3" t="s">
        <v>4089</v>
      </c>
      <c r="I355" s="56" t="s">
        <v>26</v>
      </c>
      <c r="J355" s="3">
        <v>118</v>
      </c>
      <c r="K355" s="19">
        <v>2.59</v>
      </c>
      <c r="L355" s="3" t="s">
        <v>35</v>
      </c>
      <c r="M355" s="62" t="s">
        <v>4194</v>
      </c>
    </row>
    <row r="356" spans="1:13">
      <c r="A356" s="7">
        <v>351</v>
      </c>
      <c r="B356" s="3" t="s">
        <v>4093</v>
      </c>
      <c r="C356" s="3" t="s">
        <v>1183</v>
      </c>
      <c r="D356" s="3" t="s">
        <v>2343</v>
      </c>
      <c r="E356" s="4" t="s">
        <v>142</v>
      </c>
      <c r="F356" s="3" t="s">
        <v>1892</v>
      </c>
      <c r="G356" s="3" t="s">
        <v>50</v>
      </c>
      <c r="H356" s="3" t="s">
        <v>4089</v>
      </c>
      <c r="I356" s="56" t="s">
        <v>26</v>
      </c>
      <c r="J356" s="3">
        <v>139</v>
      </c>
      <c r="K356" s="19">
        <v>3.14</v>
      </c>
      <c r="L356" s="3" t="s">
        <v>35</v>
      </c>
      <c r="M356" s="62" t="s">
        <v>4196</v>
      </c>
    </row>
    <row r="357" spans="1:13">
      <c r="A357" s="7">
        <v>352</v>
      </c>
      <c r="B357" s="3" t="s">
        <v>4094</v>
      </c>
      <c r="C357" s="3" t="s">
        <v>161</v>
      </c>
      <c r="D357" s="3" t="s">
        <v>429</v>
      </c>
      <c r="E357" s="4" t="s">
        <v>142</v>
      </c>
      <c r="F357" s="3" t="s">
        <v>1508</v>
      </c>
      <c r="G357" s="3" t="s">
        <v>55</v>
      </c>
      <c r="H357" s="3" t="s">
        <v>4089</v>
      </c>
      <c r="I357" s="56" t="s">
        <v>26</v>
      </c>
      <c r="J357" s="3">
        <v>139</v>
      </c>
      <c r="K357" s="19">
        <v>3.14</v>
      </c>
      <c r="L357" s="3" t="s">
        <v>35</v>
      </c>
      <c r="M357" s="62" t="s">
        <v>4196</v>
      </c>
    </row>
    <row r="358" spans="1:13">
      <c r="A358" s="7">
        <v>353</v>
      </c>
      <c r="B358" s="3" t="s">
        <v>4095</v>
      </c>
      <c r="C358" s="3" t="s">
        <v>576</v>
      </c>
      <c r="D358" s="3" t="s">
        <v>1619</v>
      </c>
      <c r="E358" s="4" t="s">
        <v>142</v>
      </c>
      <c r="F358" s="3" t="s">
        <v>1559</v>
      </c>
      <c r="G358" s="3" t="s">
        <v>55</v>
      </c>
      <c r="H358" s="3" t="s">
        <v>4089</v>
      </c>
      <c r="I358" s="56" t="s">
        <v>26</v>
      </c>
      <c r="J358" s="3">
        <v>139</v>
      </c>
      <c r="K358" s="19">
        <v>3.23</v>
      </c>
      <c r="L358" s="3" t="s">
        <v>28</v>
      </c>
      <c r="M358" s="62" t="s">
        <v>4196</v>
      </c>
    </row>
    <row r="359" spans="1:13">
      <c r="A359" s="7">
        <v>354</v>
      </c>
      <c r="B359" s="3" t="s">
        <v>4096</v>
      </c>
      <c r="C359" s="3" t="s">
        <v>47</v>
      </c>
      <c r="D359" s="3" t="s">
        <v>3361</v>
      </c>
      <c r="E359" s="4" t="s">
        <v>1480</v>
      </c>
      <c r="F359" s="3" t="s">
        <v>1726</v>
      </c>
      <c r="G359" s="3" t="s">
        <v>299</v>
      </c>
      <c r="H359" s="3" t="s">
        <v>4089</v>
      </c>
      <c r="I359" s="56" t="s">
        <v>26</v>
      </c>
      <c r="J359" s="3">
        <v>128</v>
      </c>
      <c r="K359" s="19">
        <v>2.78</v>
      </c>
      <c r="L359" s="3" t="s">
        <v>35</v>
      </c>
      <c r="M359" s="62" t="s">
        <v>4194</v>
      </c>
    </row>
    <row r="360" spans="1:13">
      <c r="A360" s="7">
        <v>355</v>
      </c>
      <c r="B360" s="3" t="s">
        <v>4097</v>
      </c>
      <c r="C360" s="3" t="s">
        <v>1233</v>
      </c>
      <c r="D360" s="3" t="s">
        <v>978</v>
      </c>
      <c r="E360" s="4" t="s">
        <v>142</v>
      </c>
      <c r="F360" s="3" t="s">
        <v>1705</v>
      </c>
      <c r="G360" s="3" t="s">
        <v>178</v>
      </c>
      <c r="H360" s="3" t="s">
        <v>4089</v>
      </c>
      <c r="I360" s="56" t="s">
        <v>23</v>
      </c>
      <c r="J360" s="3">
        <v>69</v>
      </c>
      <c r="K360" s="19">
        <v>1.89</v>
      </c>
      <c r="L360" s="3" t="s">
        <v>88</v>
      </c>
      <c r="M360" s="62" t="s">
        <v>4194</v>
      </c>
    </row>
    <row r="361" spans="1:13">
      <c r="A361" s="7">
        <v>356</v>
      </c>
      <c r="B361" s="3" t="s">
        <v>4098</v>
      </c>
      <c r="C361" s="3" t="s">
        <v>1170</v>
      </c>
      <c r="D361" s="3" t="s">
        <v>537</v>
      </c>
      <c r="E361" s="4" t="s">
        <v>142</v>
      </c>
      <c r="F361" s="3" t="s">
        <v>2297</v>
      </c>
      <c r="G361" s="3" t="s">
        <v>359</v>
      </c>
      <c r="H361" s="3" t="s">
        <v>4089</v>
      </c>
      <c r="I361" s="26" t="s">
        <v>14</v>
      </c>
      <c r="J361" s="3">
        <v>37</v>
      </c>
      <c r="K361" s="19">
        <v>1.68</v>
      </c>
      <c r="L361" s="3" t="s">
        <v>88</v>
      </c>
      <c r="M361" s="62" t="s">
        <v>4197</v>
      </c>
    </row>
    <row r="362" spans="1:13">
      <c r="A362" s="7">
        <v>357</v>
      </c>
      <c r="B362" s="3" t="s">
        <v>4099</v>
      </c>
      <c r="C362" s="3" t="s">
        <v>3111</v>
      </c>
      <c r="D362" s="3" t="s">
        <v>1242</v>
      </c>
      <c r="E362" s="4" t="s">
        <v>142</v>
      </c>
      <c r="F362" s="3" t="s">
        <v>3915</v>
      </c>
      <c r="G362" s="3" t="s">
        <v>33</v>
      </c>
      <c r="H362" s="3" t="s">
        <v>4089</v>
      </c>
      <c r="I362" s="56" t="s">
        <v>24</v>
      </c>
      <c r="J362" s="3">
        <v>121</v>
      </c>
      <c r="K362" s="19">
        <v>2.4</v>
      </c>
      <c r="L362" s="3" t="s">
        <v>67</v>
      </c>
      <c r="M362" s="62" t="s">
        <v>4194</v>
      </c>
    </row>
    <row r="363" spans="1:13">
      <c r="A363" s="7">
        <v>358</v>
      </c>
      <c r="B363" s="3" t="s">
        <v>4100</v>
      </c>
      <c r="C363" s="3" t="s">
        <v>536</v>
      </c>
      <c r="D363" s="3" t="s">
        <v>1184</v>
      </c>
      <c r="E363" s="4" t="s">
        <v>142</v>
      </c>
      <c r="F363" s="3" t="s">
        <v>4101</v>
      </c>
      <c r="G363" s="3" t="s">
        <v>45</v>
      </c>
      <c r="H363" s="3" t="s">
        <v>4089</v>
      </c>
      <c r="I363" s="56" t="s">
        <v>26</v>
      </c>
      <c r="J363" s="3">
        <v>125</v>
      </c>
      <c r="K363" s="19">
        <v>2.3199999999999998</v>
      </c>
      <c r="L363" s="3" t="s">
        <v>67</v>
      </c>
      <c r="M363" s="62" t="s">
        <v>4194</v>
      </c>
    </row>
    <row r="364" spans="1:13">
      <c r="A364" s="7">
        <v>359</v>
      </c>
      <c r="B364" s="3" t="s">
        <v>4102</v>
      </c>
      <c r="C364" s="3" t="s">
        <v>108</v>
      </c>
      <c r="D364" s="3" t="s">
        <v>142</v>
      </c>
      <c r="E364" s="4" t="s">
        <v>142</v>
      </c>
      <c r="F364" s="3" t="s">
        <v>4103</v>
      </c>
      <c r="G364" s="3" t="s">
        <v>785</v>
      </c>
      <c r="H364" s="3" t="s">
        <v>4089</v>
      </c>
      <c r="I364" s="56" t="s">
        <v>26</v>
      </c>
      <c r="J364" s="3">
        <v>139</v>
      </c>
      <c r="K364" s="19">
        <v>2.86</v>
      </c>
      <c r="L364" s="3" t="s">
        <v>35</v>
      </c>
      <c r="M364" s="62" t="s">
        <v>4196</v>
      </c>
    </row>
    <row r="365" spans="1:13">
      <c r="A365" s="7">
        <v>360</v>
      </c>
      <c r="B365" s="3" t="s">
        <v>4104</v>
      </c>
      <c r="C365" s="3" t="s">
        <v>1259</v>
      </c>
      <c r="D365" s="3" t="s">
        <v>550</v>
      </c>
      <c r="E365" s="4" t="s">
        <v>142</v>
      </c>
      <c r="F365" s="3" t="s">
        <v>1647</v>
      </c>
      <c r="G365" s="3" t="s">
        <v>55</v>
      </c>
      <c r="H365" s="3" t="s">
        <v>4089</v>
      </c>
      <c r="I365" s="56" t="s">
        <v>1290</v>
      </c>
      <c r="J365" s="3">
        <v>137</v>
      </c>
      <c r="K365" s="19">
        <v>3.38</v>
      </c>
      <c r="L365" s="3" t="s">
        <v>28</v>
      </c>
      <c r="M365" s="62" t="s">
        <v>4196</v>
      </c>
    </row>
    <row r="366" spans="1:13">
      <c r="A366" s="7">
        <v>361</v>
      </c>
      <c r="B366" s="3" t="s">
        <v>4105</v>
      </c>
      <c r="C366" s="3" t="s">
        <v>1640</v>
      </c>
      <c r="D366" s="3" t="s">
        <v>181</v>
      </c>
      <c r="E366" s="4" t="s">
        <v>142</v>
      </c>
      <c r="F366" s="3" t="s">
        <v>1611</v>
      </c>
      <c r="G366" s="3" t="s">
        <v>55</v>
      </c>
      <c r="H366" s="3" t="s">
        <v>4089</v>
      </c>
      <c r="I366" s="26" t="s">
        <v>14</v>
      </c>
      <c r="J366" s="3">
        <v>15</v>
      </c>
      <c r="K366" s="19">
        <v>2.37</v>
      </c>
      <c r="L366" s="3" t="s">
        <v>67</v>
      </c>
      <c r="M366" s="62" t="s">
        <v>4197</v>
      </c>
    </row>
    <row r="367" spans="1:13">
      <c r="A367" s="7">
        <v>362</v>
      </c>
      <c r="B367" s="3" t="s">
        <v>4106</v>
      </c>
      <c r="C367" s="3" t="s">
        <v>4107</v>
      </c>
      <c r="D367" s="3" t="s">
        <v>1065</v>
      </c>
      <c r="E367" s="4" t="s">
        <v>1480</v>
      </c>
      <c r="F367" s="3" t="s">
        <v>4108</v>
      </c>
      <c r="G367" s="3" t="s">
        <v>139</v>
      </c>
      <c r="H367" s="3" t="s">
        <v>4089</v>
      </c>
      <c r="I367" s="56" t="s">
        <v>24</v>
      </c>
      <c r="J367" s="3">
        <v>139</v>
      </c>
      <c r="K367" s="19">
        <v>2.66</v>
      </c>
      <c r="L367" s="3" t="s">
        <v>35</v>
      </c>
      <c r="M367" s="62" t="s">
        <v>4196</v>
      </c>
    </row>
    <row r="368" spans="1:13">
      <c r="A368" s="7">
        <v>363</v>
      </c>
      <c r="B368" s="3" t="s">
        <v>4109</v>
      </c>
      <c r="C368" s="3" t="s">
        <v>1561</v>
      </c>
      <c r="D368" s="3" t="s">
        <v>1230</v>
      </c>
      <c r="E368" s="4" t="s">
        <v>142</v>
      </c>
      <c r="F368" s="3" t="s">
        <v>170</v>
      </c>
      <c r="G368" s="3" t="s">
        <v>55</v>
      </c>
      <c r="H368" s="3" t="s">
        <v>4089</v>
      </c>
      <c r="I368" s="56" t="s">
        <v>1290</v>
      </c>
      <c r="J368" s="3">
        <v>120</v>
      </c>
      <c r="K368" s="19">
        <v>2.63</v>
      </c>
      <c r="L368" s="3" t="s">
        <v>35</v>
      </c>
      <c r="M368" s="62" t="s">
        <v>4194</v>
      </c>
    </row>
    <row r="369" spans="1:13">
      <c r="A369" s="7">
        <v>364</v>
      </c>
      <c r="B369" s="3" t="s">
        <v>4110</v>
      </c>
      <c r="C369" s="3" t="s">
        <v>3459</v>
      </c>
      <c r="D369" s="3" t="s">
        <v>1171</v>
      </c>
      <c r="E369" s="4" t="s">
        <v>142</v>
      </c>
      <c r="F369" s="3" t="s">
        <v>743</v>
      </c>
      <c r="G369" s="3" t="s">
        <v>299</v>
      </c>
      <c r="H369" s="3" t="s">
        <v>4089</v>
      </c>
      <c r="I369" s="56" t="s">
        <v>23</v>
      </c>
      <c r="J369" s="3">
        <v>106</v>
      </c>
      <c r="K369" s="19">
        <v>2.02</v>
      </c>
      <c r="L369" s="3" t="s">
        <v>67</v>
      </c>
      <c r="M369" s="62" t="s">
        <v>4194</v>
      </c>
    </row>
    <row r="370" spans="1:13">
      <c r="A370" s="7">
        <v>365</v>
      </c>
      <c r="B370" s="3" t="s">
        <v>4111</v>
      </c>
      <c r="C370" s="3" t="s">
        <v>161</v>
      </c>
      <c r="D370" s="3" t="s">
        <v>1247</v>
      </c>
      <c r="E370" s="4" t="s">
        <v>142</v>
      </c>
      <c r="F370" s="3" t="s">
        <v>1518</v>
      </c>
      <c r="G370" s="3" t="s">
        <v>785</v>
      </c>
      <c r="H370" s="3" t="s">
        <v>4089</v>
      </c>
      <c r="I370" s="56" t="s">
        <v>25</v>
      </c>
      <c r="J370" s="3">
        <v>123</v>
      </c>
      <c r="K370" s="19">
        <v>2.25</v>
      </c>
      <c r="L370" s="3" t="s">
        <v>67</v>
      </c>
      <c r="M370" s="62" t="s">
        <v>4194</v>
      </c>
    </row>
    <row r="371" spans="1:13">
      <c r="A371" s="7">
        <v>366</v>
      </c>
      <c r="B371" s="3" t="s">
        <v>4112</v>
      </c>
      <c r="C371" s="3" t="s">
        <v>4113</v>
      </c>
      <c r="D371" s="3" t="s">
        <v>137</v>
      </c>
      <c r="E371" s="4" t="s">
        <v>142</v>
      </c>
      <c r="F371" s="3" t="s">
        <v>3294</v>
      </c>
      <c r="G371" s="3" t="s">
        <v>21</v>
      </c>
      <c r="H371" s="3" t="s">
        <v>4089</v>
      </c>
      <c r="I371" s="56" t="s">
        <v>26</v>
      </c>
      <c r="J371" s="3">
        <v>119</v>
      </c>
      <c r="K371" s="19">
        <v>2.21</v>
      </c>
      <c r="L371" s="3" t="s">
        <v>67</v>
      </c>
      <c r="M371" s="62" t="s">
        <v>4194</v>
      </c>
    </row>
    <row r="372" spans="1:13">
      <c r="A372" s="7">
        <v>367</v>
      </c>
      <c r="B372" s="3" t="s">
        <v>4114</v>
      </c>
      <c r="C372" s="3" t="s">
        <v>1252</v>
      </c>
      <c r="D372" s="3" t="s">
        <v>1583</v>
      </c>
      <c r="E372" s="4" t="s">
        <v>142</v>
      </c>
      <c r="F372" s="3" t="s">
        <v>1614</v>
      </c>
      <c r="G372" s="3" t="s">
        <v>50</v>
      </c>
      <c r="H372" s="3" t="s">
        <v>4089</v>
      </c>
      <c r="I372" s="56" t="s">
        <v>24</v>
      </c>
      <c r="J372" s="3">
        <v>128</v>
      </c>
      <c r="K372" s="19">
        <v>2.27</v>
      </c>
      <c r="L372" s="3" t="s">
        <v>67</v>
      </c>
      <c r="M372" s="62" t="s">
        <v>4194</v>
      </c>
    </row>
    <row r="373" spans="1:13">
      <c r="A373" s="7">
        <v>368</v>
      </c>
      <c r="B373" s="3" t="s">
        <v>4115</v>
      </c>
      <c r="C373" s="3" t="s">
        <v>108</v>
      </c>
      <c r="D373" s="3" t="s">
        <v>1169</v>
      </c>
      <c r="E373" s="4" t="s">
        <v>142</v>
      </c>
      <c r="F373" s="3" t="s">
        <v>2977</v>
      </c>
      <c r="G373" s="3" t="s">
        <v>65</v>
      </c>
      <c r="H373" s="3" t="s">
        <v>4089</v>
      </c>
      <c r="I373" s="56" t="s">
        <v>26</v>
      </c>
      <c r="J373" s="3">
        <v>92</v>
      </c>
      <c r="K373" s="19">
        <v>2.0299999999999998</v>
      </c>
      <c r="L373" s="3" t="s">
        <v>67</v>
      </c>
      <c r="M373" s="62" t="s">
        <v>4194</v>
      </c>
    </row>
    <row r="374" spans="1:13">
      <c r="A374" s="7">
        <v>369</v>
      </c>
      <c r="B374" s="3" t="s">
        <v>4116</v>
      </c>
      <c r="C374" s="3" t="s">
        <v>1260</v>
      </c>
      <c r="D374" s="3" t="s">
        <v>1168</v>
      </c>
      <c r="E374" s="4" t="s">
        <v>142</v>
      </c>
      <c r="F374" s="3" t="s">
        <v>2229</v>
      </c>
      <c r="G374" s="3" t="s">
        <v>193</v>
      </c>
      <c r="H374" s="3" t="s">
        <v>4089</v>
      </c>
      <c r="I374" s="56" t="s">
        <v>26</v>
      </c>
      <c r="J374" s="3">
        <v>139</v>
      </c>
      <c r="K374" s="19">
        <v>2.94</v>
      </c>
      <c r="L374" s="3" t="s">
        <v>35</v>
      </c>
      <c r="M374" s="62" t="s">
        <v>4196</v>
      </c>
    </row>
    <row r="375" spans="1:13">
      <c r="A375" s="7">
        <v>370</v>
      </c>
      <c r="B375" s="3" t="s">
        <v>4117</v>
      </c>
      <c r="C375" s="3" t="s">
        <v>73</v>
      </c>
      <c r="D375" s="3" t="s">
        <v>38</v>
      </c>
      <c r="E375" s="4" t="s">
        <v>1480</v>
      </c>
      <c r="F375" s="3" t="s">
        <v>1663</v>
      </c>
      <c r="G375" s="3" t="s">
        <v>785</v>
      </c>
      <c r="H375" s="3" t="s">
        <v>4089</v>
      </c>
      <c r="I375" s="56" t="s">
        <v>25</v>
      </c>
      <c r="J375" s="3">
        <v>133</v>
      </c>
      <c r="K375" s="19">
        <v>2.57</v>
      </c>
      <c r="L375" s="3" t="s">
        <v>35</v>
      </c>
      <c r="M375" s="62" t="s">
        <v>4196</v>
      </c>
    </row>
    <row r="376" spans="1:13">
      <c r="A376" s="7">
        <v>371</v>
      </c>
      <c r="B376" s="3" t="s">
        <v>4118</v>
      </c>
      <c r="C376" s="3" t="s">
        <v>4119</v>
      </c>
      <c r="D376" s="3" t="s">
        <v>169</v>
      </c>
      <c r="E376" s="4" t="s">
        <v>1480</v>
      </c>
      <c r="F376" s="3" t="s">
        <v>3285</v>
      </c>
      <c r="G376" s="3" t="s">
        <v>50</v>
      </c>
      <c r="H376" s="3" t="s">
        <v>4089</v>
      </c>
      <c r="I376" s="56" t="s">
        <v>26</v>
      </c>
      <c r="J376" s="3">
        <v>139</v>
      </c>
      <c r="K376" s="19">
        <v>3.44</v>
      </c>
      <c r="L376" s="3" t="s">
        <v>28</v>
      </c>
      <c r="M376" s="62" t="s">
        <v>4196</v>
      </c>
    </row>
    <row r="377" spans="1:13">
      <c r="A377" s="7">
        <v>372</v>
      </c>
      <c r="B377" s="3" t="s">
        <v>4120</v>
      </c>
      <c r="C377" s="3" t="s">
        <v>4121</v>
      </c>
      <c r="D377" s="3" t="s">
        <v>1224</v>
      </c>
      <c r="E377" s="4" t="s">
        <v>142</v>
      </c>
      <c r="F377" s="3" t="s">
        <v>1634</v>
      </c>
      <c r="G377" s="3" t="s">
        <v>65</v>
      </c>
      <c r="H377" s="3" t="s">
        <v>4089</v>
      </c>
      <c r="I377" s="56" t="s">
        <v>26</v>
      </c>
      <c r="J377" s="3">
        <v>135</v>
      </c>
      <c r="K377" s="19">
        <v>2.4900000000000002</v>
      </c>
      <c r="L377" s="3" t="s">
        <v>67</v>
      </c>
      <c r="M377" s="62" t="s">
        <v>4194</v>
      </c>
    </row>
    <row r="378" spans="1:13">
      <c r="A378" s="7">
        <v>373</v>
      </c>
      <c r="B378" s="3" t="s">
        <v>4122</v>
      </c>
      <c r="C378" s="3" t="s">
        <v>1172</v>
      </c>
      <c r="D378" s="3" t="s">
        <v>954</v>
      </c>
      <c r="E378" s="4" t="s">
        <v>142</v>
      </c>
      <c r="F378" s="3" t="s">
        <v>100</v>
      </c>
      <c r="G378" s="3" t="s">
        <v>812</v>
      </c>
      <c r="H378" s="3" t="s">
        <v>4089</v>
      </c>
      <c r="I378" s="56" t="s">
        <v>25</v>
      </c>
      <c r="J378" s="3">
        <v>125</v>
      </c>
      <c r="K378" s="19">
        <v>2.35</v>
      </c>
      <c r="L378" s="3" t="s">
        <v>67</v>
      </c>
      <c r="M378" s="62" t="s">
        <v>4194</v>
      </c>
    </row>
    <row r="379" spans="1:13">
      <c r="A379" s="7">
        <v>374</v>
      </c>
      <c r="B379" s="3" t="s">
        <v>4123</v>
      </c>
      <c r="C379" s="3" t="s">
        <v>980</v>
      </c>
      <c r="D379" s="3" t="s">
        <v>1860</v>
      </c>
      <c r="E379" s="4" t="s">
        <v>142</v>
      </c>
      <c r="F379" s="3" t="s">
        <v>1872</v>
      </c>
      <c r="G379" s="3" t="s">
        <v>40</v>
      </c>
      <c r="H379" s="3" t="s">
        <v>4089</v>
      </c>
      <c r="I379" s="56" t="s">
        <v>1290</v>
      </c>
      <c r="J379" s="3">
        <v>131</v>
      </c>
      <c r="K379" s="19">
        <v>2.37</v>
      </c>
      <c r="L379" s="3" t="s">
        <v>67</v>
      </c>
      <c r="M379" s="62" t="s">
        <v>4194</v>
      </c>
    </row>
    <row r="380" spans="1:13">
      <c r="A380" s="7">
        <v>375</v>
      </c>
      <c r="B380" s="3" t="s">
        <v>4124</v>
      </c>
      <c r="C380" s="3" t="s">
        <v>1469</v>
      </c>
      <c r="D380" s="3" t="s">
        <v>218</v>
      </c>
      <c r="E380" s="4" t="s">
        <v>142</v>
      </c>
      <c r="F380" s="3" t="s">
        <v>1922</v>
      </c>
      <c r="G380" s="3" t="s">
        <v>785</v>
      </c>
      <c r="H380" s="3" t="s">
        <v>4089</v>
      </c>
      <c r="I380" s="56" t="s">
        <v>25</v>
      </c>
      <c r="J380" s="3">
        <v>115</v>
      </c>
      <c r="K380" s="19">
        <v>2.04</v>
      </c>
      <c r="L380" s="3" t="s">
        <v>67</v>
      </c>
      <c r="M380" s="62" t="s">
        <v>4194</v>
      </c>
    </row>
    <row r="381" spans="1:13">
      <c r="A381" s="7">
        <v>376</v>
      </c>
      <c r="B381" s="3" t="s">
        <v>4125</v>
      </c>
      <c r="C381" s="3" t="s">
        <v>260</v>
      </c>
      <c r="D381" s="3" t="s">
        <v>181</v>
      </c>
      <c r="E381" s="4" t="s">
        <v>142</v>
      </c>
      <c r="F381" s="3" t="s">
        <v>816</v>
      </c>
      <c r="G381" s="3" t="s">
        <v>131</v>
      </c>
      <c r="H381" s="3" t="s">
        <v>4089</v>
      </c>
      <c r="I381" s="56" t="s">
        <v>24</v>
      </c>
      <c r="J381" s="3">
        <v>133</v>
      </c>
      <c r="K381" s="19">
        <v>2.4300000000000002</v>
      </c>
      <c r="L381" s="3" t="s">
        <v>67</v>
      </c>
      <c r="M381" s="62" t="s">
        <v>4194</v>
      </c>
    </row>
    <row r="382" spans="1:13">
      <c r="A382" s="7">
        <v>377</v>
      </c>
      <c r="B382" s="3" t="s">
        <v>4126</v>
      </c>
      <c r="C382" s="3" t="s">
        <v>1865</v>
      </c>
      <c r="D382" s="3" t="s">
        <v>1662</v>
      </c>
      <c r="E382" s="4" t="s">
        <v>142</v>
      </c>
      <c r="F382" s="3" t="s">
        <v>1756</v>
      </c>
      <c r="G382" s="3" t="s">
        <v>50</v>
      </c>
      <c r="H382" s="3" t="s">
        <v>4089</v>
      </c>
      <c r="I382" s="56" t="s">
        <v>26</v>
      </c>
      <c r="J382" s="3">
        <v>139</v>
      </c>
      <c r="K382" s="19">
        <v>3.69</v>
      </c>
      <c r="L382" s="3" t="s">
        <v>1715</v>
      </c>
      <c r="M382" s="62" t="s">
        <v>4196</v>
      </c>
    </row>
    <row r="383" spans="1:13">
      <c r="A383" s="7">
        <v>378</v>
      </c>
      <c r="B383" s="3" t="s">
        <v>4127</v>
      </c>
      <c r="C383" s="3" t="s">
        <v>4128</v>
      </c>
      <c r="D383" s="3" t="s">
        <v>113</v>
      </c>
      <c r="E383" s="4" t="s">
        <v>142</v>
      </c>
      <c r="F383" s="3" t="s">
        <v>1473</v>
      </c>
      <c r="G383" s="3" t="s">
        <v>55</v>
      </c>
      <c r="H383" s="3" t="s">
        <v>4089</v>
      </c>
      <c r="I383" s="56" t="s">
        <v>27</v>
      </c>
      <c r="J383" s="3">
        <v>139</v>
      </c>
      <c r="K383" s="19">
        <v>3.28</v>
      </c>
      <c r="L383" s="3" t="s">
        <v>28</v>
      </c>
      <c r="M383" s="62" t="s">
        <v>4196</v>
      </c>
    </row>
    <row r="384" spans="1:13">
      <c r="A384" s="7">
        <v>379</v>
      </c>
      <c r="B384" s="3" t="s">
        <v>4129</v>
      </c>
      <c r="C384" s="3" t="s">
        <v>4130</v>
      </c>
      <c r="D384" s="3" t="s">
        <v>113</v>
      </c>
      <c r="E384" s="4" t="s">
        <v>142</v>
      </c>
      <c r="F384" s="3" t="s">
        <v>1181</v>
      </c>
      <c r="G384" s="3" t="s">
        <v>171</v>
      </c>
      <c r="H384" s="3" t="s">
        <v>4089</v>
      </c>
      <c r="I384" s="56" t="s">
        <v>24</v>
      </c>
      <c r="J384" s="3">
        <v>129</v>
      </c>
      <c r="K384" s="19">
        <v>2.54</v>
      </c>
      <c r="L384" s="3" t="s">
        <v>35</v>
      </c>
      <c r="M384" s="62" t="s">
        <v>4194</v>
      </c>
    </row>
    <row r="385" spans="1:13">
      <c r="A385" s="7">
        <v>380</v>
      </c>
      <c r="B385" s="3" t="s">
        <v>4131</v>
      </c>
      <c r="C385" s="3" t="s">
        <v>2233</v>
      </c>
      <c r="D385" s="3" t="s">
        <v>1621</v>
      </c>
      <c r="E385" s="4" t="s">
        <v>142</v>
      </c>
      <c r="F385" s="3" t="s">
        <v>1681</v>
      </c>
      <c r="G385" s="3" t="s">
        <v>359</v>
      </c>
      <c r="H385" s="3" t="s">
        <v>4089</v>
      </c>
      <c r="I385" s="56" t="s">
        <v>25</v>
      </c>
      <c r="J385" s="3">
        <v>131</v>
      </c>
      <c r="K385" s="19">
        <v>2.16</v>
      </c>
      <c r="L385" s="3" t="s">
        <v>67</v>
      </c>
      <c r="M385" s="62" t="s">
        <v>4194</v>
      </c>
    </row>
    <row r="386" spans="1:13">
      <c r="A386" s="7">
        <v>381</v>
      </c>
      <c r="B386" s="3" t="s">
        <v>4132</v>
      </c>
      <c r="C386" s="3" t="s">
        <v>3111</v>
      </c>
      <c r="D386" s="3" t="s">
        <v>2858</v>
      </c>
      <c r="E386" s="4" t="s">
        <v>142</v>
      </c>
      <c r="F386" s="3" t="s">
        <v>1507</v>
      </c>
      <c r="G386" s="3" t="s">
        <v>65</v>
      </c>
      <c r="H386" s="3" t="s">
        <v>4089</v>
      </c>
      <c r="I386" s="56" t="s">
        <v>27</v>
      </c>
      <c r="J386" s="3">
        <v>130</v>
      </c>
      <c r="K386" s="19">
        <v>2.73</v>
      </c>
      <c r="L386" s="3" t="s">
        <v>35</v>
      </c>
      <c r="M386" s="62" t="s">
        <v>4194</v>
      </c>
    </row>
    <row r="387" spans="1:13">
      <c r="A387" s="7">
        <v>382</v>
      </c>
      <c r="B387" s="3" t="s">
        <v>4133</v>
      </c>
      <c r="C387" s="3" t="s">
        <v>1962</v>
      </c>
      <c r="D387" s="3" t="s">
        <v>1247</v>
      </c>
      <c r="E387" s="4" t="s">
        <v>142</v>
      </c>
      <c r="F387" s="3" t="s">
        <v>2480</v>
      </c>
      <c r="G387" s="3" t="s">
        <v>178</v>
      </c>
      <c r="H387" s="3" t="s">
        <v>4089</v>
      </c>
      <c r="I387" s="26" t="s">
        <v>14</v>
      </c>
      <c r="J387" s="3">
        <v>13</v>
      </c>
      <c r="K387" s="19">
        <v>1.65</v>
      </c>
      <c r="L387" s="3" t="s">
        <v>88</v>
      </c>
      <c r="M387" s="62" t="s">
        <v>4197</v>
      </c>
    </row>
    <row r="388" spans="1:13">
      <c r="A388" s="7">
        <v>383</v>
      </c>
      <c r="B388" s="3" t="s">
        <v>4134</v>
      </c>
      <c r="C388" s="3" t="s">
        <v>814</v>
      </c>
      <c r="D388" s="3" t="s">
        <v>58</v>
      </c>
      <c r="E388" s="4" t="s">
        <v>142</v>
      </c>
      <c r="F388" s="3" t="s">
        <v>2918</v>
      </c>
      <c r="G388" s="3" t="s">
        <v>65</v>
      </c>
      <c r="H388" s="3" t="s">
        <v>4089</v>
      </c>
      <c r="I388" s="56" t="s">
        <v>27</v>
      </c>
      <c r="J388" s="3">
        <v>128</v>
      </c>
      <c r="K388" s="19">
        <v>2.36</v>
      </c>
      <c r="L388" s="3" t="s">
        <v>67</v>
      </c>
      <c r="M388" s="62" t="s">
        <v>4194</v>
      </c>
    </row>
    <row r="389" spans="1:13">
      <c r="A389" s="7">
        <v>384</v>
      </c>
      <c r="B389" s="3" t="s">
        <v>4135</v>
      </c>
      <c r="C389" s="3" t="s">
        <v>347</v>
      </c>
      <c r="D389" s="3" t="s">
        <v>43</v>
      </c>
      <c r="E389" s="4" t="s">
        <v>1480</v>
      </c>
      <c r="F389" s="3" t="s">
        <v>2923</v>
      </c>
      <c r="G389" s="3" t="s">
        <v>55</v>
      </c>
      <c r="H389" s="3" t="s">
        <v>4089</v>
      </c>
      <c r="I389" s="56" t="s">
        <v>25</v>
      </c>
      <c r="J389" s="3">
        <v>137</v>
      </c>
      <c r="K389" s="19">
        <v>2.58</v>
      </c>
      <c r="L389" s="3" t="s">
        <v>35</v>
      </c>
      <c r="M389" s="62" t="s">
        <v>4196</v>
      </c>
    </row>
    <row r="390" spans="1:13">
      <c r="A390" s="7">
        <v>385</v>
      </c>
      <c r="B390" s="3" t="s">
        <v>4136</v>
      </c>
      <c r="C390" s="3" t="s">
        <v>4137</v>
      </c>
      <c r="D390" s="3" t="s">
        <v>200</v>
      </c>
      <c r="E390" s="4" t="s">
        <v>1480</v>
      </c>
      <c r="F390" s="3" t="s">
        <v>1861</v>
      </c>
      <c r="G390" s="3" t="s">
        <v>50</v>
      </c>
      <c r="H390" s="3" t="s">
        <v>4089</v>
      </c>
      <c r="I390" s="56" t="s">
        <v>26</v>
      </c>
      <c r="J390" s="3">
        <v>139</v>
      </c>
      <c r="K390" s="19">
        <v>3.02</v>
      </c>
      <c r="L390" s="3" t="s">
        <v>35</v>
      </c>
      <c r="M390" s="62" t="s">
        <v>4196</v>
      </c>
    </row>
    <row r="391" spans="1:13">
      <c r="A391" s="7">
        <v>386</v>
      </c>
      <c r="B391" s="3" t="s">
        <v>4138</v>
      </c>
      <c r="C391" s="3" t="s">
        <v>4139</v>
      </c>
      <c r="D391" s="3" t="s">
        <v>257</v>
      </c>
      <c r="E391" s="4" t="s">
        <v>142</v>
      </c>
      <c r="F391" s="3" t="s">
        <v>1526</v>
      </c>
      <c r="G391" s="3" t="s">
        <v>55</v>
      </c>
      <c r="H391" s="3" t="s">
        <v>4089</v>
      </c>
      <c r="I391" s="56" t="s">
        <v>26</v>
      </c>
      <c r="J391" s="3">
        <v>139</v>
      </c>
      <c r="K391" s="19">
        <v>2.78</v>
      </c>
      <c r="L391" s="3" t="s">
        <v>35</v>
      </c>
      <c r="M391" s="62" t="s">
        <v>4196</v>
      </c>
    </row>
    <row r="392" spans="1:13">
      <c r="A392" s="7">
        <v>387</v>
      </c>
      <c r="B392" s="3" t="s">
        <v>4140</v>
      </c>
      <c r="C392" s="3" t="s">
        <v>1743</v>
      </c>
      <c r="D392" s="3" t="s">
        <v>373</v>
      </c>
      <c r="E392" s="4" t="s">
        <v>142</v>
      </c>
      <c r="F392" s="3" t="s">
        <v>4141</v>
      </c>
      <c r="G392" s="3" t="s">
        <v>33</v>
      </c>
      <c r="H392" s="3" t="s">
        <v>4089</v>
      </c>
      <c r="I392" s="26" t="s">
        <v>14</v>
      </c>
      <c r="J392" s="3">
        <v>9</v>
      </c>
      <c r="K392" s="19">
        <v>2.17</v>
      </c>
      <c r="L392" s="3" t="s">
        <v>67</v>
      </c>
      <c r="M392" s="62" t="s">
        <v>4197</v>
      </c>
    </row>
    <row r="393" spans="1:13">
      <c r="A393" s="7">
        <v>388</v>
      </c>
      <c r="B393" s="3" t="s">
        <v>4142</v>
      </c>
      <c r="C393" s="3" t="s">
        <v>104</v>
      </c>
      <c r="D393" s="3" t="s">
        <v>129</v>
      </c>
      <c r="E393" s="4" t="s">
        <v>1480</v>
      </c>
      <c r="F393" s="3" t="s">
        <v>1486</v>
      </c>
      <c r="G393" s="3" t="s">
        <v>785</v>
      </c>
      <c r="H393" s="3" t="s">
        <v>4089</v>
      </c>
      <c r="I393" s="56" t="s">
        <v>26</v>
      </c>
      <c r="J393" s="3">
        <v>139</v>
      </c>
      <c r="K393" s="19">
        <v>3.19</v>
      </c>
      <c r="L393" s="3" t="s">
        <v>35</v>
      </c>
      <c r="M393" s="62" t="s">
        <v>4196</v>
      </c>
    </row>
    <row r="394" spans="1:13">
      <c r="A394" s="7">
        <v>389</v>
      </c>
      <c r="B394" s="3" t="s">
        <v>4143</v>
      </c>
      <c r="C394" s="3" t="s">
        <v>1498</v>
      </c>
      <c r="D394" s="3" t="s">
        <v>142</v>
      </c>
      <c r="E394" s="4" t="s">
        <v>142</v>
      </c>
      <c r="F394" s="3" t="s">
        <v>3770</v>
      </c>
      <c r="G394" s="3" t="s">
        <v>21</v>
      </c>
      <c r="H394" s="3" t="s">
        <v>4089</v>
      </c>
      <c r="I394" s="56" t="s">
        <v>26</v>
      </c>
      <c r="J394" s="3">
        <v>139</v>
      </c>
      <c r="K394" s="19">
        <v>3.34</v>
      </c>
      <c r="L394" s="3" t="s">
        <v>28</v>
      </c>
      <c r="M394" s="62" t="s">
        <v>4196</v>
      </c>
    </row>
    <row r="395" spans="1:13">
      <c r="A395" s="7">
        <v>390</v>
      </c>
      <c r="B395" s="3" t="s">
        <v>4144</v>
      </c>
      <c r="C395" s="3" t="s">
        <v>975</v>
      </c>
      <c r="D395" s="3" t="s">
        <v>85</v>
      </c>
      <c r="E395" s="4" t="s">
        <v>142</v>
      </c>
      <c r="F395" s="3" t="s">
        <v>2918</v>
      </c>
      <c r="G395" s="3" t="s">
        <v>40</v>
      </c>
      <c r="H395" s="3" t="s">
        <v>4089</v>
      </c>
      <c r="I395" s="56" t="s">
        <v>23</v>
      </c>
      <c r="J395" s="3">
        <v>124</v>
      </c>
      <c r="K395" s="19">
        <v>2.3199999999999998</v>
      </c>
      <c r="L395" s="3" t="s">
        <v>67</v>
      </c>
      <c r="M395" s="62" t="s">
        <v>4194</v>
      </c>
    </row>
    <row r="396" spans="1:13">
      <c r="A396" s="7">
        <v>391</v>
      </c>
      <c r="B396" s="3" t="s">
        <v>4145</v>
      </c>
      <c r="C396" s="3" t="s">
        <v>987</v>
      </c>
      <c r="D396" s="3" t="s">
        <v>3308</v>
      </c>
      <c r="E396" s="4" t="s">
        <v>142</v>
      </c>
      <c r="F396" s="3" t="s">
        <v>2666</v>
      </c>
      <c r="G396" s="3" t="s">
        <v>21</v>
      </c>
      <c r="H396" s="3" t="s">
        <v>4089</v>
      </c>
      <c r="I396" s="56" t="s">
        <v>34</v>
      </c>
      <c r="J396" s="3">
        <v>94</v>
      </c>
      <c r="K396" s="19">
        <v>1.8</v>
      </c>
      <c r="L396" s="3" t="s">
        <v>88</v>
      </c>
      <c r="M396" s="62" t="s">
        <v>4194</v>
      </c>
    </row>
    <row r="397" spans="1:13">
      <c r="A397" s="7">
        <v>392</v>
      </c>
      <c r="B397" s="3" t="s">
        <v>4146</v>
      </c>
      <c r="C397" s="3" t="s">
        <v>4147</v>
      </c>
      <c r="D397" s="3" t="s">
        <v>1833</v>
      </c>
      <c r="E397" s="4" t="s">
        <v>142</v>
      </c>
      <c r="F397" s="3" t="s">
        <v>1092</v>
      </c>
      <c r="G397" s="3" t="s">
        <v>785</v>
      </c>
      <c r="H397" s="3" t="s">
        <v>4089</v>
      </c>
      <c r="I397" s="26" t="s">
        <v>14</v>
      </c>
      <c r="J397" s="3">
        <v>21</v>
      </c>
      <c r="K397" s="19">
        <v>2</v>
      </c>
      <c r="L397" s="3" t="s">
        <v>67</v>
      </c>
      <c r="M397" s="62" t="s">
        <v>4197</v>
      </c>
    </row>
    <row r="398" spans="1:13">
      <c r="A398" s="7">
        <v>393</v>
      </c>
      <c r="B398" s="3" t="s">
        <v>4148</v>
      </c>
      <c r="C398" s="3" t="s">
        <v>1208</v>
      </c>
      <c r="D398" s="3" t="s">
        <v>62</v>
      </c>
      <c r="E398" s="4" t="s">
        <v>142</v>
      </c>
      <c r="F398" s="3" t="s">
        <v>75</v>
      </c>
      <c r="G398" s="3" t="s">
        <v>50</v>
      </c>
      <c r="H398" s="3" t="s">
        <v>4089</v>
      </c>
      <c r="I398" s="56" t="s">
        <v>25</v>
      </c>
      <c r="J398" s="3">
        <v>131</v>
      </c>
      <c r="K398" s="19">
        <v>2.2999999999999998</v>
      </c>
      <c r="L398" s="3" t="s">
        <v>67</v>
      </c>
      <c r="M398" s="62" t="s">
        <v>4194</v>
      </c>
    </row>
    <row r="399" spans="1:13">
      <c r="A399" s="7">
        <v>394</v>
      </c>
      <c r="B399" s="3" t="s">
        <v>4149</v>
      </c>
      <c r="C399" s="3" t="s">
        <v>975</v>
      </c>
      <c r="D399" s="3" t="s">
        <v>1636</v>
      </c>
      <c r="E399" s="4" t="s">
        <v>142</v>
      </c>
      <c r="F399" s="3" t="s">
        <v>4150</v>
      </c>
      <c r="G399" s="3" t="s">
        <v>308</v>
      </c>
      <c r="H399" s="3" t="s">
        <v>4089</v>
      </c>
      <c r="I399" s="26" t="s">
        <v>14</v>
      </c>
      <c r="J399" s="3">
        <v>53</v>
      </c>
      <c r="K399" s="19">
        <v>1.94</v>
      </c>
      <c r="L399" s="3" t="s">
        <v>88</v>
      </c>
      <c r="M399" s="62" t="s">
        <v>4197</v>
      </c>
    </row>
    <row r="400" spans="1:13">
      <c r="A400" s="7">
        <v>395</v>
      </c>
      <c r="B400" s="3" t="s">
        <v>4151</v>
      </c>
      <c r="C400" s="3" t="s">
        <v>4152</v>
      </c>
      <c r="D400" s="3" t="s">
        <v>95</v>
      </c>
      <c r="E400" s="4" t="s">
        <v>1480</v>
      </c>
      <c r="F400" s="3" t="s">
        <v>1918</v>
      </c>
      <c r="G400" s="3" t="s">
        <v>4153</v>
      </c>
      <c r="H400" s="3" t="s">
        <v>4089</v>
      </c>
      <c r="I400" s="56" t="s">
        <v>26</v>
      </c>
      <c r="J400" s="3">
        <v>139</v>
      </c>
      <c r="K400" s="19">
        <v>2.77</v>
      </c>
      <c r="L400" s="3" t="s">
        <v>35</v>
      </c>
      <c r="M400" s="62" t="s">
        <v>4196</v>
      </c>
    </row>
    <row r="401" spans="1:13">
      <c r="A401" s="7">
        <v>396</v>
      </c>
      <c r="B401" s="3" t="s">
        <v>4154</v>
      </c>
      <c r="C401" s="3" t="s">
        <v>1203</v>
      </c>
      <c r="D401" s="3" t="s">
        <v>327</v>
      </c>
      <c r="E401" s="4" t="s">
        <v>142</v>
      </c>
      <c r="F401" s="3" t="s">
        <v>1639</v>
      </c>
      <c r="G401" s="3" t="s">
        <v>65</v>
      </c>
      <c r="H401" s="3" t="s">
        <v>4089</v>
      </c>
      <c r="I401" s="56" t="s">
        <v>1289</v>
      </c>
      <c r="J401" s="3">
        <v>78</v>
      </c>
      <c r="K401" s="19">
        <v>1.75</v>
      </c>
      <c r="L401" s="3" t="s">
        <v>88</v>
      </c>
      <c r="M401" s="62" t="s">
        <v>4194</v>
      </c>
    </row>
    <row r="402" spans="1:13">
      <c r="A402" s="7">
        <v>397</v>
      </c>
      <c r="B402" s="3" t="s">
        <v>4155</v>
      </c>
      <c r="C402" s="3" t="s">
        <v>1227</v>
      </c>
      <c r="D402" s="3" t="s">
        <v>1196</v>
      </c>
      <c r="E402" s="4" t="s">
        <v>142</v>
      </c>
      <c r="F402" s="3" t="s">
        <v>4038</v>
      </c>
      <c r="G402" s="3" t="s">
        <v>45</v>
      </c>
      <c r="H402" s="3" t="s">
        <v>4089</v>
      </c>
      <c r="I402" s="56" t="s">
        <v>27</v>
      </c>
      <c r="J402" s="3">
        <v>139</v>
      </c>
      <c r="K402" s="19">
        <v>1.98</v>
      </c>
      <c r="L402" s="3" t="s">
        <v>88</v>
      </c>
      <c r="M402" s="62" t="s">
        <v>4194</v>
      </c>
    </row>
    <row r="403" spans="1:13">
      <c r="A403" s="7">
        <v>398</v>
      </c>
      <c r="B403" s="3" t="s">
        <v>4156</v>
      </c>
      <c r="C403" s="3" t="s">
        <v>814</v>
      </c>
      <c r="D403" s="3" t="s">
        <v>751</v>
      </c>
      <c r="E403" s="4" t="s">
        <v>142</v>
      </c>
      <c r="F403" s="3" t="s">
        <v>3222</v>
      </c>
      <c r="G403" s="3" t="s">
        <v>21</v>
      </c>
      <c r="H403" s="3" t="s">
        <v>4089</v>
      </c>
      <c r="I403" s="56" t="s">
        <v>34</v>
      </c>
      <c r="J403" s="3">
        <v>116</v>
      </c>
      <c r="K403" s="19">
        <v>2.3199999999999998</v>
      </c>
      <c r="L403" s="3" t="s">
        <v>67</v>
      </c>
      <c r="M403" s="62" t="s">
        <v>4194</v>
      </c>
    </row>
  </sheetData>
  <autoFilter ref="A5:P403"/>
  <mergeCells count="14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M3:M4"/>
    <mergeCell ref="I3:I4"/>
    <mergeCell ref="L3:L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zoomScale="85" zoomScaleNormal="85" workbookViewId="0">
      <selection activeCell="L7" sqref="L7"/>
    </sheetView>
  </sheetViews>
  <sheetFormatPr defaultRowHeight="15"/>
  <cols>
    <col min="1" max="1" width="11.5703125" style="1" bestFit="1" customWidth="1"/>
    <col min="2" max="2" width="12" style="1" bestFit="1" customWidth="1"/>
    <col min="3" max="3" width="8" style="1" bestFit="1" customWidth="1"/>
    <col min="4" max="4" width="5.5703125" style="1" customWidth="1"/>
    <col min="5" max="5" width="14.7109375" style="1" customWidth="1"/>
    <col min="6" max="6" width="9.85546875" style="1" bestFit="1" customWidth="1"/>
    <col min="7" max="7" width="7.28515625" style="1" bestFit="1" customWidth="1"/>
    <col min="8" max="8" width="3.7109375" style="1" bestFit="1" customWidth="1"/>
    <col min="9" max="10" width="5.42578125" style="1" customWidth="1"/>
    <col min="11" max="11" width="11.42578125" style="1" bestFit="1" customWidth="1"/>
    <col min="12" max="12" width="16" customWidth="1"/>
    <col min="232" max="232" width="11.5703125" bestFit="1" customWidth="1"/>
    <col min="233" max="233" width="12" bestFit="1" customWidth="1"/>
    <col min="234" max="234" width="8" bestFit="1" customWidth="1"/>
    <col min="235" max="235" width="5.5703125" customWidth="1"/>
    <col min="236" max="236" width="14.7109375" customWidth="1"/>
    <col min="237" max="237" width="9.85546875" bestFit="1" customWidth="1"/>
    <col min="238" max="238" width="7.28515625" bestFit="1" customWidth="1"/>
    <col min="239" max="264" width="3.7109375" bestFit="1" customWidth="1"/>
    <col min="265" max="266" width="5.42578125" customWidth="1"/>
    <col min="267" max="267" width="11.42578125" bestFit="1" customWidth="1"/>
    <col min="488" max="488" width="11.5703125" bestFit="1" customWidth="1"/>
    <col min="489" max="489" width="12" bestFit="1" customWidth="1"/>
    <col min="490" max="490" width="8" bestFit="1" customWidth="1"/>
    <col min="491" max="491" width="5.5703125" customWidth="1"/>
    <col min="492" max="492" width="14.7109375" customWidth="1"/>
    <col min="493" max="493" width="9.85546875" bestFit="1" customWidth="1"/>
    <col min="494" max="494" width="7.28515625" bestFit="1" customWidth="1"/>
    <col min="495" max="520" width="3.7109375" bestFit="1" customWidth="1"/>
    <col min="521" max="522" width="5.42578125" customWidth="1"/>
    <col min="523" max="523" width="11.42578125" bestFit="1" customWidth="1"/>
    <col min="744" max="744" width="11.5703125" bestFit="1" customWidth="1"/>
    <col min="745" max="745" width="12" bestFit="1" customWidth="1"/>
    <col min="746" max="746" width="8" bestFit="1" customWidth="1"/>
    <col min="747" max="747" width="5.5703125" customWidth="1"/>
    <col min="748" max="748" width="14.7109375" customWidth="1"/>
    <col min="749" max="749" width="9.85546875" bestFit="1" customWidth="1"/>
    <col min="750" max="750" width="7.28515625" bestFit="1" customWidth="1"/>
    <col min="751" max="776" width="3.7109375" bestFit="1" customWidth="1"/>
    <col min="777" max="778" width="5.42578125" customWidth="1"/>
    <col min="779" max="779" width="11.42578125" bestFit="1" customWidth="1"/>
    <col min="1000" max="1000" width="11.5703125" bestFit="1" customWidth="1"/>
    <col min="1001" max="1001" width="12" bestFit="1" customWidth="1"/>
    <col min="1002" max="1002" width="8" bestFit="1" customWidth="1"/>
    <col min="1003" max="1003" width="5.5703125" customWidth="1"/>
    <col min="1004" max="1004" width="14.7109375" customWidth="1"/>
    <col min="1005" max="1005" width="9.85546875" bestFit="1" customWidth="1"/>
    <col min="1006" max="1006" width="7.28515625" bestFit="1" customWidth="1"/>
    <col min="1007" max="1032" width="3.7109375" bestFit="1" customWidth="1"/>
    <col min="1033" max="1034" width="5.42578125" customWidth="1"/>
    <col min="1035" max="1035" width="11.42578125" bestFit="1" customWidth="1"/>
    <col min="1256" max="1256" width="11.5703125" bestFit="1" customWidth="1"/>
    <col min="1257" max="1257" width="12" bestFit="1" customWidth="1"/>
    <col min="1258" max="1258" width="8" bestFit="1" customWidth="1"/>
    <col min="1259" max="1259" width="5.5703125" customWidth="1"/>
    <col min="1260" max="1260" width="14.7109375" customWidth="1"/>
    <col min="1261" max="1261" width="9.85546875" bestFit="1" customWidth="1"/>
    <col min="1262" max="1262" width="7.28515625" bestFit="1" customWidth="1"/>
    <col min="1263" max="1288" width="3.7109375" bestFit="1" customWidth="1"/>
    <col min="1289" max="1290" width="5.42578125" customWidth="1"/>
    <col min="1291" max="1291" width="11.42578125" bestFit="1" customWidth="1"/>
    <col min="1512" max="1512" width="11.5703125" bestFit="1" customWidth="1"/>
    <col min="1513" max="1513" width="12" bestFit="1" customWidth="1"/>
    <col min="1514" max="1514" width="8" bestFit="1" customWidth="1"/>
    <col min="1515" max="1515" width="5.5703125" customWidth="1"/>
    <col min="1516" max="1516" width="14.7109375" customWidth="1"/>
    <col min="1517" max="1517" width="9.85546875" bestFit="1" customWidth="1"/>
    <col min="1518" max="1518" width="7.28515625" bestFit="1" customWidth="1"/>
    <col min="1519" max="1544" width="3.7109375" bestFit="1" customWidth="1"/>
    <col min="1545" max="1546" width="5.42578125" customWidth="1"/>
    <col min="1547" max="1547" width="11.42578125" bestFit="1" customWidth="1"/>
    <col min="1768" max="1768" width="11.5703125" bestFit="1" customWidth="1"/>
    <col min="1769" max="1769" width="12" bestFit="1" customWidth="1"/>
    <col min="1770" max="1770" width="8" bestFit="1" customWidth="1"/>
    <col min="1771" max="1771" width="5.5703125" customWidth="1"/>
    <col min="1772" max="1772" width="14.7109375" customWidth="1"/>
    <col min="1773" max="1773" width="9.85546875" bestFit="1" customWidth="1"/>
    <col min="1774" max="1774" width="7.28515625" bestFit="1" customWidth="1"/>
    <col min="1775" max="1800" width="3.7109375" bestFit="1" customWidth="1"/>
    <col min="1801" max="1802" width="5.42578125" customWidth="1"/>
    <col min="1803" max="1803" width="11.42578125" bestFit="1" customWidth="1"/>
    <col min="2024" max="2024" width="11.5703125" bestFit="1" customWidth="1"/>
    <col min="2025" max="2025" width="12" bestFit="1" customWidth="1"/>
    <col min="2026" max="2026" width="8" bestFit="1" customWidth="1"/>
    <col min="2027" max="2027" width="5.5703125" customWidth="1"/>
    <col min="2028" max="2028" width="14.7109375" customWidth="1"/>
    <col min="2029" max="2029" width="9.85546875" bestFit="1" customWidth="1"/>
    <col min="2030" max="2030" width="7.28515625" bestFit="1" customWidth="1"/>
    <col min="2031" max="2056" width="3.7109375" bestFit="1" customWidth="1"/>
    <col min="2057" max="2058" width="5.42578125" customWidth="1"/>
    <col min="2059" max="2059" width="11.42578125" bestFit="1" customWidth="1"/>
    <col min="2280" max="2280" width="11.5703125" bestFit="1" customWidth="1"/>
    <col min="2281" max="2281" width="12" bestFit="1" customWidth="1"/>
    <col min="2282" max="2282" width="8" bestFit="1" customWidth="1"/>
    <col min="2283" max="2283" width="5.5703125" customWidth="1"/>
    <col min="2284" max="2284" width="14.7109375" customWidth="1"/>
    <col min="2285" max="2285" width="9.85546875" bestFit="1" customWidth="1"/>
    <col min="2286" max="2286" width="7.28515625" bestFit="1" customWidth="1"/>
    <col min="2287" max="2312" width="3.7109375" bestFit="1" customWidth="1"/>
    <col min="2313" max="2314" width="5.42578125" customWidth="1"/>
    <col min="2315" max="2315" width="11.42578125" bestFit="1" customWidth="1"/>
    <col min="2536" max="2536" width="11.5703125" bestFit="1" customWidth="1"/>
    <col min="2537" max="2537" width="12" bestFit="1" customWidth="1"/>
    <col min="2538" max="2538" width="8" bestFit="1" customWidth="1"/>
    <col min="2539" max="2539" width="5.5703125" customWidth="1"/>
    <col min="2540" max="2540" width="14.7109375" customWidth="1"/>
    <col min="2541" max="2541" width="9.85546875" bestFit="1" customWidth="1"/>
    <col min="2542" max="2542" width="7.28515625" bestFit="1" customWidth="1"/>
    <col min="2543" max="2568" width="3.7109375" bestFit="1" customWidth="1"/>
    <col min="2569" max="2570" width="5.42578125" customWidth="1"/>
    <col min="2571" max="2571" width="11.42578125" bestFit="1" customWidth="1"/>
    <col min="2792" max="2792" width="11.5703125" bestFit="1" customWidth="1"/>
    <col min="2793" max="2793" width="12" bestFit="1" customWidth="1"/>
    <col min="2794" max="2794" width="8" bestFit="1" customWidth="1"/>
    <col min="2795" max="2795" width="5.5703125" customWidth="1"/>
    <col min="2796" max="2796" width="14.7109375" customWidth="1"/>
    <col min="2797" max="2797" width="9.85546875" bestFit="1" customWidth="1"/>
    <col min="2798" max="2798" width="7.28515625" bestFit="1" customWidth="1"/>
    <col min="2799" max="2824" width="3.7109375" bestFit="1" customWidth="1"/>
    <col min="2825" max="2826" width="5.42578125" customWidth="1"/>
    <col min="2827" max="2827" width="11.42578125" bestFit="1" customWidth="1"/>
    <col min="3048" max="3048" width="11.5703125" bestFit="1" customWidth="1"/>
    <col min="3049" max="3049" width="12" bestFit="1" customWidth="1"/>
    <col min="3050" max="3050" width="8" bestFit="1" customWidth="1"/>
    <col min="3051" max="3051" width="5.5703125" customWidth="1"/>
    <col min="3052" max="3052" width="14.7109375" customWidth="1"/>
    <col min="3053" max="3053" width="9.85546875" bestFit="1" customWidth="1"/>
    <col min="3054" max="3054" width="7.28515625" bestFit="1" customWidth="1"/>
    <col min="3055" max="3080" width="3.7109375" bestFit="1" customWidth="1"/>
    <col min="3081" max="3082" width="5.42578125" customWidth="1"/>
    <col min="3083" max="3083" width="11.42578125" bestFit="1" customWidth="1"/>
    <col min="3304" max="3304" width="11.5703125" bestFit="1" customWidth="1"/>
    <col min="3305" max="3305" width="12" bestFit="1" customWidth="1"/>
    <col min="3306" max="3306" width="8" bestFit="1" customWidth="1"/>
    <col min="3307" max="3307" width="5.5703125" customWidth="1"/>
    <col min="3308" max="3308" width="14.7109375" customWidth="1"/>
    <col min="3309" max="3309" width="9.85546875" bestFit="1" customWidth="1"/>
    <col min="3310" max="3310" width="7.28515625" bestFit="1" customWidth="1"/>
    <col min="3311" max="3336" width="3.7109375" bestFit="1" customWidth="1"/>
    <col min="3337" max="3338" width="5.42578125" customWidth="1"/>
    <col min="3339" max="3339" width="11.42578125" bestFit="1" customWidth="1"/>
    <col min="3560" max="3560" width="11.5703125" bestFit="1" customWidth="1"/>
    <col min="3561" max="3561" width="12" bestFit="1" customWidth="1"/>
    <col min="3562" max="3562" width="8" bestFit="1" customWidth="1"/>
    <col min="3563" max="3563" width="5.5703125" customWidth="1"/>
    <col min="3564" max="3564" width="14.7109375" customWidth="1"/>
    <col min="3565" max="3565" width="9.85546875" bestFit="1" customWidth="1"/>
    <col min="3566" max="3566" width="7.28515625" bestFit="1" customWidth="1"/>
    <col min="3567" max="3592" width="3.7109375" bestFit="1" customWidth="1"/>
    <col min="3593" max="3594" width="5.42578125" customWidth="1"/>
    <col min="3595" max="3595" width="11.42578125" bestFit="1" customWidth="1"/>
    <col min="3816" max="3816" width="11.5703125" bestFit="1" customWidth="1"/>
    <col min="3817" max="3817" width="12" bestFit="1" customWidth="1"/>
    <col min="3818" max="3818" width="8" bestFit="1" customWidth="1"/>
    <col min="3819" max="3819" width="5.5703125" customWidth="1"/>
    <col min="3820" max="3820" width="14.7109375" customWidth="1"/>
    <col min="3821" max="3821" width="9.85546875" bestFit="1" customWidth="1"/>
    <col min="3822" max="3822" width="7.28515625" bestFit="1" customWidth="1"/>
    <col min="3823" max="3848" width="3.7109375" bestFit="1" customWidth="1"/>
    <col min="3849" max="3850" width="5.42578125" customWidth="1"/>
    <col min="3851" max="3851" width="11.42578125" bestFit="1" customWidth="1"/>
    <col min="4072" max="4072" width="11.5703125" bestFit="1" customWidth="1"/>
    <col min="4073" max="4073" width="12" bestFit="1" customWidth="1"/>
    <col min="4074" max="4074" width="8" bestFit="1" customWidth="1"/>
    <col min="4075" max="4075" width="5.5703125" customWidth="1"/>
    <col min="4076" max="4076" width="14.7109375" customWidth="1"/>
    <col min="4077" max="4077" width="9.85546875" bestFit="1" customWidth="1"/>
    <col min="4078" max="4078" width="7.28515625" bestFit="1" customWidth="1"/>
    <col min="4079" max="4104" width="3.7109375" bestFit="1" customWidth="1"/>
    <col min="4105" max="4106" width="5.42578125" customWidth="1"/>
    <col min="4107" max="4107" width="11.42578125" bestFit="1" customWidth="1"/>
    <col min="4328" max="4328" width="11.5703125" bestFit="1" customWidth="1"/>
    <col min="4329" max="4329" width="12" bestFit="1" customWidth="1"/>
    <col min="4330" max="4330" width="8" bestFit="1" customWidth="1"/>
    <col min="4331" max="4331" width="5.5703125" customWidth="1"/>
    <col min="4332" max="4332" width="14.7109375" customWidth="1"/>
    <col min="4333" max="4333" width="9.85546875" bestFit="1" customWidth="1"/>
    <col min="4334" max="4334" width="7.28515625" bestFit="1" customWidth="1"/>
    <col min="4335" max="4360" width="3.7109375" bestFit="1" customWidth="1"/>
    <col min="4361" max="4362" width="5.42578125" customWidth="1"/>
    <col min="4363" max="4363" width="11.42578125" bestFit="1" customWidth="1"/>
    <col min="4584" max="4584" width="11.5703125" bestFit="1" customWidth="1"/>
    <col min="4585" max="4585" width="12" bestFit="1" customWidth="1"/>
    <col min="4586" max="4586" width="8" bestFit="1" customWidth="1"/>
    <col min="4587" max="4587" width="5.5703125" customWidth="1"/>
    <col min="4588" max="4588" width="14.7109375" customWidth="1"/>
    <col min="4589" max="4589" width="9.85546875" bestFit="1" customWidth="1"/>
    <col min="4590" max="4590" width="7.28515625" bestFit="1" customWidth="1"/>
    <col min="4591" max="4616" width="3.7109375" bestFit="1" customWidth="1"/>
    <col min="4617" max="4618" width="5.42578125" customWidth="1"/>
    <col min="4619" max="4619" width="11.42578125" bestFit="1" customWidth="1"/>
    <col min="4840" max="4840" width="11.5703125" bestFit="1" customWidth="1"/>
    <col min="4841" max="4841" width="12" bestFit="1" customWidth="1"/>
    <col min="4842" max="4842" width="8" bestFit="1" customWidth="1"/>
    <col min="4843" max="4843" width="5.5703125" customWidth="1"/>
    <col min="4844" max="4844" width="14.7109375" customWidth="1"/>
    <col min="4845" max="4845" width="9.85546875" bestFit="1" customWidth="1"/>
    <col min="4846" max="4846" width="7.28515625" bestFit="1" customWidth="1"/>
    <col min="4847" max="4872" width="3.7109375" bestFit="1" customWidth="1"/>
    <col min="4873" max="4874" width="5.42578125" customWidth="1"/>
    <col min="4875" max="4875" width="11.42578125" bestFit="1" customWidth="1"/>
    <col min="5096" max="5096" width="11.5703125" bestFit="1" customWidth="1"/>
    <col min="5097" max="5097" width="12" bestFit="1" customWidth="1"/>
    <col min="5098" max="5098" width="8" bestFit="1" customWidth="1"/>
    <col min="5099" max="5099" width="5.5703125" customWidth="1"/>
    <col min="5100" max="5100" width="14.7109375" customWidth="1"/>
    <col min="5101" max="5101" width="9.85546875" bestFit="1" customWidth="1"/>
    <col min="5102" max="5102" width="7.28515625" bestFit="1" customWidth="1"/>
    <col min="5103" max="5128" width="3.7109375" bestFit="1" customWidth="1"/>
    <col min="5129" max="5130" width="5.42578125" customWidth="1"/>
    <col min="5131" max="5131" width="11.42578125" bestFit="1" customWidth="1"/>
    <col min="5352" max="5352" width="11.5703125" bestFit="1" customWidth="1"/>
    <col min="5353" max="5353" width="12" bestFit="1" customWidth="1"/>
    <col min="5354" max="5354" width="8" bestFit="1" customWidth="1"/>
    <col min="5355" max="5355" width="5.5703125" customWidth="1"/>
    <col min="5356" max="5356" width="14.7109375" customWidth="1"/>
    <col min="5357" max="5357" width="9.85546875" bestFit="1" customWidth="1"/>
    <col min="5358" max="5358" width="7.28515625" bestFit="1" customWidth="1"/>
    <col min="5359" max="5384" width="3.7109375" bestFit="1" customWidth="1"/>
    <col min="5385" max="5386" width="5.42578125" customWidth="1"/>
    <col min="5387" max="5387" width="11.42578125" bestFit="1" customWidth="1"/>
    <col min="5608" max="5608" width="11.5703125" bestFit="1" customWidth="1"/>
    <col min="5609" max="5609" width="12" bestFit="1" customWidth="1"/>
    <col min="5610" max="5610" width="8" bestFit="1" customWidth="1"/>
    <col min="5611" max="5611" width="5.5703125" customWidth="1"/>
    <col min="5612" max="5612" width="14.7109375" customWidth="1"/>
    <col min="5613" max="5613" width="9.85546875" bestFit="1" customWidth="1"/>
    <col min="5614" max="5614" width="7.28515625" bestFit="1" customWidth="1"/>
    <col min="5615" max="5640" width="3.7109375" bestFit="1" customWidth="1"/>
    <col min="5641" max="5642" width="5.42578125" customWidth="1"/>
    <col min="5643" max="5643" width="11.42578125" bestFit="1" customWidth="1"/>
    <col min="5864" max="5864" width="11.5703125" bestFit="1" customWidth="1"/>
    <col min="5865" max="5865" width="12" bestFit="1" customWidth="1"/>
    <col min="5866" max="5866" width="8" bestFit="1" customWidth="1"/>
    <col min="5867" max="5867" width="5.5703125" customWidth="1"/>
    <col min="5868" max="5868" width="14.7109375" customWidth="1"/>
    <col min="5869" max="5869" width="9.85546875" bestFit="1" customWidth="1"/>
    <col min="5870" max="5870" width="7.28515625" bestFit="1" customWidth="1"/>
    <col min="5871" max="5896" width="3.7109375" bestFit="1" customWidth="1"/>
    <col min="5897" max="5898" width="5.42578125" customWidth="1"/>
    <col min="5899" max="5899" width="11.42578125" bestFit="1" customWidth="1"/>
    <col min="6120" max="6120" width="11.5703125" bestFit="1" customWidth="1"/>
    <col min="6121" max="6121" width="12" bestFit="1" customWidth="1"/>
    <col min="6122" max="6122" width="8" bestFit="1" customWidth="1"/>
    <col min="6123" max="6123" width="5.5703125" customWidth="1"/>
    <col min="6124" max="6124" width="14.7109375" customWidth="1"/>
    <col min="6125" max="6125" width="9.85546875" bestFit="1" customWidth="1"/>
    <col min="6126" max="6126" width="7.28515625" bestFit="1" customWidth="1"/>
    <col min="6127" max="6152" width="3.7109375" bestFit="1" customWidth="1"/>
    <col min="6153" max="6154" width="5.42578125" customWidth="1"/>
    <col min="6155" max="6155" width="11.42578125" bestFit="1" customWidth="1"/>
    <col min="6376" max="6376" width="11.5703125" bestFit="1" customWidth="1"/>
    <col min="6377" max="6377" width="12" bestFit="1" customWidth="1"/>
    <col min="6378" max="6378" width="8" bestFit="1" customWidth="1"/>
    <col min="6379" max="6379" width="5.5703125" customWidth="1"/>
    <col min="6380" max="6380" width="14.7109375" customWidth="1"/>
    <col min="6381" max="6381" width="9.85546875" bestFit="1" customWidth="1"/>
    <col min="6382" max="6382" width="7.28515625" bestFit="1" customWidth="1"/>
    <col min="6383" max="6408" width="3.7109375" bestFit="1" customWidth="1"/>
    <col min="6409" max="6410" width="5.42578125" customWidth="1"/>
    <col min="6411" max="6411" width="11.42578125" bestFit="1" customWidth="1"/>
    <col min="6632" max="6632" width="11.5703125" bestFit="1" customWidth="1"/>
    <col min="6633" max="6633" width="12" bestFit="1" customWidth="1"/>
    <col min="6634" max="6634" width="8" bestFit="1" customWidth="1"/>
    <col min="6635" max="6635" width="5.5703125" customWidth="1"/>
    <col min="6636" max="6636" width="14.7109375" customWidth="1"/>
    <col min="6637" max="6637" width="9.85546875" bestFit="1" customWidth="1"/>
    <col min="6638" max="6638" width="7.28515625" bestFit="1" customWidth="1"/>
    <col min="6639" max="6664" width="3.7109375" bestFit="1" customWidth="1"/>
    <col min="6665" max="6666" width="5.42578125" customWidth="1"/>
    <col min="6667" max="6667" width="11.42578125" bestFit="1" customWidth="1"/>
    <col min="6888" max="6888" width="11.5703125" bestFit="1" customWidth="1"/>
    <col min="6889" max="6889" width="12" bestFit="1" customWidth="1"/>
    <col min="6890" max="6890" width="8" bestFit="1" customWidth="1"/>
    <col min="6891" max="6891" width="5.5703125" customWidth="1"/>
    <col min="6892" max="6892" width="14.7109375" customWidth="1"/>
    <col min="6893" max="6893" width="9.85546875" bestFit="1" customWidth="1"/>
    <col min="6894" max="6894" width="7.28515625" bestFit="1" customWidth="1"/>
    <col min="6895" max="6920" width="3.7109375" bestFit="1" customWidth="1"/>
    <col min="6921" max="6922" width="5.42578125" customWidth="1"/>
    <col min="6923" max="6923" width="11.42578125" bestFit="1" customWidth="1"/>
    <col min="7144" max="7144" width="11.5703125" bestFit="1" customWidth="1"/>
    <col min="7145" max="7145" width="12" bestFit="1" customWidth="1"/>
    <col min="7146" max="7146" width="8" bestFit="1" customWidth="1"/>
    <col min="7147" max="7147" width="5.5703125" customWidth="1"/>
    <col min="7148" max="7148" width="14.7109375" customWidth="1"/>
    <col min="7149" max="7149" width="9.85546875" bestFit="1" customWidth="1"/>
    <col min="7150" max="7150" width="7.28515625" bestFit="1" customWidth="1"/>
    <col min="7151" max="7176" width="3.7109375" bestFit="1" customWidth="1"/>
    <col min="7177" max="7178" width="5.42578125" customWidth="1"/>
    <col min="7179" max="7179" width="11.42578125" bestFit="1" customWidth="1"/>
    <col min="7400" max="7400" width="11.5703125" bestFit="1" customWidth="1"/>
    <col min="7401" max="7401" width="12" bestFit="1" customWidth="1"/>
    <col min="7402" max="7402" width="8" bestFit="1" customWidth="1"/>
    <col min="7403" max="7403" width="5.5703125" customWidth="1"/>
    <col min="7404" max="7404" width="14.7109375" customWidth="1"/>
    <col min="7405" max="7405" width="9.85546875" bestFit="1" customWidth="1"/>
    <col min="7406" max="7406" width="7.28515625" bestFit="1" customWidth="1"/>
    <col min="7407" max="7432" width="3.7109375" bestFit="1" customWidth="1"/>
    <col min="7433" max="7434" width="5.42578125" customWidth="1"/>
    <col min="7435" max="7435" width="11.42578125" bestFit="1" customWidth="1"/>
    <col min="7656" max="7656" width="11.5703125" bestFit="1" customWidth="1"/>
    <col min="7657" max="7657" width="12" bestFit="1" customWidth="1"/>
    <col min="7658" max="7658" width="8" bestFit="1" customWidth="1"/>
    <col min="7659" max="7659" width="5.5703125" customWidth="1"/>
    <col min="7660" max="7660" width="14.7109375" customWidth="1"/>
    <col min="7661" max="7661" width="9.85546875" bestFit="1" customWidth="1"/>
    <col min="7662" max="7662" width="7.28515625" bestFit="1" customWidth="1"/>
    <col min="7663" max="7688" width="3.7109375" bestFit="1" customWidth="1"/>
    <col min="7689" max="7690" width="5.42578125" customWidth="1"/>
    <col min="7691" max="7691" width="11.42578125" bestFit="1" customWidth="1"/>
    <col min="7912" max="7912" width="11.5703125" bestFit="1" customWidth="1"/>
    <col min="7913" max="7913" width="12" bestFit="1" customWidth="1"/>
    <col min="7914" max="7914" width="8" bestFit="1" customWidth="1"/>
    <col min="7915" max="7915" width="5.5703125" customWidth="1"/>
    <col min="7916" max="7916" width="14.7109375" customWidth="1"/>
    <col min="7917" max="7917" width="9.85546875" bestFit="1" customWidth="1"/>
    <col min="7918" max="7918" width="7.28515625" bestFit="1" customWidth="1"/>
    <col min="7919" max="7944" width="3.7109375" bestFit="1" customWidth="1"/>
    <col min="7945" max="7946" width="5.42578125" customWidth="1"/>
    <col min="7947" max="7947" width="11.42578125" bestFit="1" customWidth="1"/>
    <col min="8168" max="8168" width="11.5703125" bestFit="1" customWidth="1"/>
    <col min="8169" max="8169" width="12" bestFit="1" customWidth="1"/>
    <col min="8170" max="8170" width="8" bestFit="1" customWidth="1"/>
    <col min="8171" max="8171" width="5.5703125" customWidth="1"/>
    <col min="8172" max="8172" width="14.7109375" customWidth="1"/>
    <col min="8173" max="8173" width="9.85546875" bestFit="1" customWidth="1"/>
    <col min="8174" max="8174" width="7.28515625" bestFit="1" customWidth="1"/>
    <col min="8175" max="8200" width="3.7109375" bestFit="1" customWidth="1"/>
    <col min="8201" max="8202" width="5.42578125" customWidth="1"/>
    <col min="8203" max="8203" width="11.42578125" bestFit="1" customWidth="1"/>
    <col min="8424" max="8424" width="11.5703125" bestFit="1" customWidth="1"/>
    <col min="8425" max="8425" width="12" bestFit="1" customWidth="1"/>
    <col min="8426" max="8426" width="8" bestFit="1" customWidth="1"/>
    <col min="8427" max="8427" width="5.5703125" customWidth="1"/>
    <col min="8428" max="8428" width="14.7109375" customWidth="1"/>
    <col min="8429" max="8429" width="9.85546875" bestFit="1" customWidth="1"/>
    <col min="8430" max="8430" width="7.28515625" bestFit="1" customWidth="1"/>
    <col min="8431" max="8456" width="3.7109375" bestFit="1" customWidth="1"/>
    <col min="8457" max="8458" width="5.42578125" customWidth="1"/>
    <col min="8459" max="8459" width="11.42578125" bestFit="1" customWidth="1"/>
    <col min="8680" max="8680" width="11.5703125" bestFit="1" customWidth="1"/>
    <col min="8681" max="8681" width="12" bestFit="1" customWidth="1"/>
    <col min="8682" max="8682" width="8" bestFit="1" customWidth="1"/>
    <col min="8683" max="8683" width="5.5703125" customWidth="1"/>
    <col min="8684" max="8684" width="14.7109375" customWidth="1"/>
    <col min="8685" max="8685" width="9.85546875" bestFit="1" customWidth="1"/>
    <col min="8686" max="8686" width="7.28515625" bestFit="1" customWidth="1"/>
    <col min="8687" max="8712" width="3.7109375" bestFit="1" customWidth="1"/>
    <col min="8713" max="8714" width="5.42578125" customWidth="1"/>
    <col min="8715" max="8715" width="11.42578125" bestFit="1" customWidth="1"/>
    <col min="8936" max="8936" width="11.5703125" bestFit="1" customWidth="1"/>
    <col min="8937" max="8937" width="12" bestFit="1" customWidth="1"/>
    <col min="8938" max="8938" width="8" bestFit="1" customWidth="1"/>
    <col min="8939" max="8939" width="5.5703125" customWidth="1"/>
    <col min="8940" max="8940" width="14.7109375" customWidth="1"/>
    <col min="8941" max="8941" width="9.85546875" bestFit="1" customWidth="1"/>
    <col min="8942" max="8942" width="7.28515625" bestFit="1" customWidth="1"/>
    <col min="8943" max="8968" width="3.7109375" bestFit="1" customWidth="1"/>
    <col min="8969" max="8970" width="5.42578125" customWidth="1"/>
    <col min="8971" max="8971" width="11.42578125" bestFit="1" customWidth="1"/>
    <col min="9192" max="9192" width="11.5703125" bestFit="1" customWidth="1"/>
    <col min="9193" max="9193" width="12" bestFit="1" customWidth="1"/>
    <col min="9194" max="9194" width="8" bestFit="1" customWidth="1"/>
    <col min="9195" max="9195" width="5.5703125" customWidth="1"/>
    <col min="9196" max="9196" width="14.7109375" customWidth="1"/>
    <col min="9197" max="9197" width="9.85546875" bestFit="1" customWidth="1"/>
    <col min="9198" max="9198" width="7.28515625" bestFit="1" customWidth="1"/>
    <col min="9199" max="9224" width="3.7109375" bestFit="1" customWidth="1"/>
    <col min="9225" max="9226" width="5.42578125" customWidth="1"/>
    <col min="9227" max="9227" width="11.42578125" bestFit="1" customWidth="1"/>
    <col min="9448" max="9448" width="11.5703125" bestFit="1" customWidth="1"/>
    <col min="9449" max="9449" width="12" bestFit="1" customWidth="1"/>
    <col min="9450" max="9450" width="8" bestFit="1" customWidth="1"/>
    <col min="9451" max="9451" width="5.5703125" customWidth="1"/>
    <col min="9452" max="9452" width="14.7109375" customWidth="1"/>
    <col min="9453" max="9453" width="9.85546875" bestFit="1" customWidth="1"/>
    <col min="9454" max="9454" width="7.28515625" bestFit="1" customWidth="1"/>
    <col min="9455" max="9480" width="3.7109375" bestFit="1" customWidth="1"/>
    <col min="9481" max="9482" width="5.42578125" customWidth="1"/>
    <col min="9483" max="9483" width="11.42578125" bestFit="1" customWidth="1"/>
    <col min="9704" max="9704" width="11.5703125" bestFit="1" customWidth="1"/>
    <col min="9705" max="9705" width="12" bestFit="1" customWidth="1"/>
    <col min="9706" max="9706" width="8" bestFit="1" customWidth="1"/>
    <col min="9707" max="9707" width="5.5703125" customWidth="1"/>
    <col min="9708" max="9708" width="14.7109375" customWidth="1"/>
    <col min="9709" max="9709" width="9.85546875" bestFit="1" customWidth="1"/>
    <col min="9710" max="9710" width="7.28515625" bestFit="1" customWidth="1"/>
    <col min="9711" max="9736" width="3.7109375" bestFit="1" customWidth="1"/>
    <col min="9737" max="9738" width="5.42578125" customWidth="1"/>
    <col min="9739" max="9739" width="11.42578125" bestFit="1" customWidth="1"/>
    <col min="9960" max="9960" width="11.5703125" bestFit="1" customWidth="1"/>
    <col min="9961" max="9961" width="12" bestFit="1" customWidth="1"/>
    <col min="9962" max="9962" width="8" bestFit="1" customWidth="1"/>
    <col min="9963" max="9963" width="5.5703125" customWidth="1"/>
    <col min="9964" max="9964" width="14.7109375" customWidth="1"/>
    <col min="9965" max="9965" width="9.85546875" bestFit="1" customWidth="1"/>
    <col min="9966" max="9966" width="7.28515625" bestFit="1" customWidth="1"/>
    <col min="9967" max="9992" width="3.7109375" bestFit="1" customWidth="1"/>
    <col min="9993" max="9994" width="5.42578125" customWidth="1"/>
    <col min="9995" max="9995" width="11.42578125" bestFit="1" customWidth="1"/>
    <col min="10216" max="10216" width="11.5703125" bestFit="1" customWidth="1"/>
    <col min="10217" max="10217" width="12" bestFit="1" customWidth="1"/>
    <col min="10218" max="10218" width="8" bestFit="1" customWidth="1"/>
    <col min="10219" max="10219" width="5.5703125" customWidth="1"/>
    <col min="10220" max="10220" width="14.7109375" customWidth="1"/>
    <col min="10221" max="10221" width="9.85546875" bestFit="1" customWidth="1"/>
    <col min="10222" max="10222" width="7.28515625" bestFit="1" customWidth="1"/>
    <col min="10223" max="10248" width="3.7109375" bestFit="1" customWidth="1"/>
    <col min="10249" max="10250" width="5.42578125" customWidth="1"/>
    <col min="10251" max="10251" width="11.42578125" bestFit="1" customWidth="1"/>
    <col min="10472" max="10472" width="11.5703125" bestFit="1" customWidth="1"/>
    <col min="10473" max="10473" width="12" bestFit="1" customWidth="1"/>
    <col min="10474" max="10474" width="8" bestFit="1" customWidth="1"/>
    <col min="10475" max="10475" width="5.5703125" customWidth="1"/>
    <col min="10476" max="10476" width="14.7109375" customWidth="1"/>
    <col min="10477" max="10477" width="9.85546875" bestFit="1" customWidth="1"/>
    <col min="10478" max="10478" width="7.28515625" bestFit="1" customWidth="1"/>
    <col min="10479" max="10504" width="3.7109375" bestFit="1" customWidth="1"/>
    <col min="10505" max="10506" width="5.42578125" customWidth="1"/>
    <col min="10507" max="10507" width="11.42578125" bestFit="1" customWidth="1"/>
    <col min="10728" max="10728" width="11.5703125" bestFit="1" customWidth="1"/>
    <col min="10729" max="10729" width="12" bestFit="1" customWidth="1"/>
    <col min="10730" max="10730" width="8" bestFit="1" customWidth="1"/>
    <col min="10731" max="10731" width="5.5703125" customWidth="1"/>
    <col min="10732" max="10732" width="14.7109375" customWidth="1"/>
    <col min="10733" max="10733" width="9.85546875" bestFit="1" customWidth="1"/>
    <col min="10734" max="10734" width="7.28515625" bestFit="1" customWidth="1"/>
    <col min="10735" max="10760" width="3.7109375" bestFit="1" customWidth="1"/>
    <col min="10761" max="10762" width="5.42578125" customWidth="1"/>
    <col min="10763" max="10763" width="11.42578125" bestFit="1" customWidth="1"/>
    <col min="10984" max="10984" width="11.5703125" bestFit="1" customWidth="1"/>
    <col min="10985" max="10985" width="12" bestFit="1" customWidth="1"/>
    <col min="10986" max="10986" width="8" bestFit="1" customWidth="1"/>
    <col min="10987" max="10987" width="5.5703125" customWidth="1"/>
    <col min="10988" max="10988" width="14.7109375" customWidth="1"/>
    <col min="10989" max="10989" width="9.85546875" bestFit="1" customWidth="1"/>
    <col min="10990" max="10990" width="7.28515625" bestFit="1" customWidth="1"/>
    <col min="10991" max="11016" width="3.7109375" bestFit="1" customWidth="1"/>
    <col min="11017" max="11018" width="5.42578125" customWidth="1"/>
    <col min="11019" max="11019" width="11.42578125" bestFit="1" customWidth="1"/>
    <col min="11240" max="11240" width="11.5703125" bestFit="1" customWidth="1"/>
    <col min="11241" max="11241" width="12" bestFit="1" customWidth="1"/>
    <col min="11242" max="11242" width="8" bestFit="1" customWidth="1"/>
    <col min="11243" max="11243" width="5.5703125" customWidth="1"/>
    <col min="11244" max="11244" width="14.7109375" customWidth="1"/>
    <col min="11245" max="11245" width="9.85546875" bestFit="1" customWidth="1"/>
    <col min="11246" max="11246" width="7.28515625" bestFit="1" customWidth="1"/>
    <col min="11247" max="11272" width="3.7109375" bestFit="1" customWidth="1"/>
    <col min="11273" max="11274" width="5.42578125" customWidth="1"/>
    <col min="11275" max="11275" width="11.42578125" bestFit="1" customWidth="1"/>
    <col min="11496" max="11496" width="11.5703125" bestFit="1" customWidth="1"/>
    <col min="11497" max="11497" width="12" bestFit="1" customWidth="1"/>
    <col min="11498" max="11498" width="8" bestFit="1" customWidth="1"/>
    <col min="11499" max="11499" width="5.5703125" customWidth="1"/>
    <col min="11500" max="11500" width="14.7109375" customWidth="1"/>
    <col min="11501" max="11501" width="9.85546875" bestFit="1" customWidth="1"/>
    <col min="11502" max="11502" width="7.28515625" bestFit="1" customWidth="1"/>
    <col min="11503" max="11528" width="3.7109375" bestFit="1" customWidth="1"/>
    <col min="11529" max="11530" width="5.42578125" customWidth="1"/>
    <col min="11531" max="11531" width="11.42578125" bestFit="1" customWidth="1"/>
    <col min="11752" max="11752" width="11.5703125" bestFit="1" customWidth="1"/>
    <col min="11753" max="11753" width="12" bestFit="1" customWidth="1"/>
    <col min="11754" max="11754" width="8" bestFit="1" customWidth="1"/>
    <col min="11755" max="11755" width="5.5703125" customWidth="1"/>
    <col min="11756" max="11756" width="14.7109375" customWidth="1"/>
    <col min="11757" max="11757" width="9.85546875" bestFit="1" customWidth="1"/>
    <col min="11758" max="11758" width="7.28515625" bestFit="1" customWidth="1"/>
    <col min="11759" max="11784" width="3.7109375" bestFit="1" customWidth="1"/>
    <col min="11785" max="11786" width="5.42578125" customWidth="1"/>
    <col min="11787" max="11787" width="11.42578125" bestFit="1" customWidth="1"/>
    <col min="12008" max="12008" width="11.5703125" bestFit="1" customWidth="1"/>
    <col min="12009" max="12009" width="12" bestFit="1" customWidth="1"/>
    <col min="12010" max="12010" width="8" bestFit="1" customWidth="1"/>
    <col min="12011" max="12011" width="5.5703125" customWidth="1"/>
    <col min="12012" max="12012" width="14.7109375" customWidth="1"/>
    <col min="12013" max="12013" width="9.85546875" bestFit="1" customWidth="1"/>
    <col min="12014" max="12014" width="7.28515625" bestFit="1" customWidth="1"/>
    <col min="12015" max="12040" width="3.7109375" bestFit="1" customWidth="1"/>
    <col min="12041" max="12042" width="5.42578125" customWidth="1"/>
    <col min="12043" max="12043" width="11.42578125" bestFit="1" customWidth="1"/>
    <col min="12264" max="12264" width="11.5703125" bestFit="1" customWidth="1"/>
    <col min="12265" max="12265" width="12" bestFit="1" customWidth="1"/>
    <col min="12266" max="12266" width="8" bestFit="1" customWidth="1"/>
    <col min="12267" max="12267" width="5.5703125" customWidth="1"/>
    <col min="12268" max="12268" width="14.7109375" customWidth="1"/>
    <col min="12269" max="12269" width="9.85546875" bestFit="1" customWidth="1"/>
    <col min="12270" max="12270" width="7.28515625" bestFit="1" customWidth="1"/>
    <col min="12271" max="12296" width="3.7109375" bestFit="1" customWidth="1"/>
    <col min="12297" max="12298" width="5.42578125" customWidth="1"/>
    <col min="12299" max="12299" width="11.42578125" bestFit="1" customWidth="1"/>
    <col min="12520" max="12520" width="11.5703125" bestFit="1" customWidth="1"/>
    <col min="12521" max="12521" width="12" bestFit="1" customWidth="1"/>
    <col min="12522" max="12522" width="8" bestFit="1" customWidth="1"/>
    <col min="12523" max="12523" width="5.5703125" customWidth="1"/>
    <col min="12524" max="12524" width="14.7109375" customWidth="1"/>
    <col min="12525" max="12525" width="9.85546875" bestFit="1" customWidth="1"/>
    <col min="12526" max="12526" width="7.28515625" bestFit="1" customWidth="1"/>
    <col min="12527" max="12552" width="3.7109375" bestFit="1" customWidth="1"/>
    <col min="12553" max="12554" width="5.42578125" customWidth="1"/>
    <col min="12555" max="12555" width="11.42578125" bestFit="1" customWidth="1"/>
    <col min="12776" max="12776" width="11.5703125" bestFit="1" customWidth="1"/>
    <col min="12777" max="12777" width="12" bestFit="1" customWidth="1"/>
    <col min="12778" max="12778" width="8" bestFit="1" customWidth="1"/>
    <col min="12779" max="12779" width="5.5703125" customWidth="1"/>
    <col min="12780" max="12780" width="14.7109375" customWidth="1"/>
    <col min="12781" max="12781" width="9.85546875" bestFit="1" customWidth="1"/>
    <col min="12782" max="12782" width="7.28515625" bestFit="1" customWidth="1"/>
    <col min="12783" max="12808" width="3.7109375" bestFit="1" customWidth="1"/>
    <col min="12809" max="12810" width="5.42578125" customWidth="1"/>
    <col min="12811" max="12811" width="11.42578125" bestFit="1" customWidth="1"/>
    <col min="13032" max="13032" width="11.5703125" bestFit="1" customWidth="1"/>
    <col min="13033" max="13033" width="12" bestFit="1" customWidth="1"/>
    <col min="13034" max="13034" width="8" bestFit="1" customWidth="1"/>
    <col min="13035" max="13035" width="5.5703125" customWidth="1"/>
    <col min="13036" max="13036" width="14.7109375" customWidth="1"/>
    <col min="13037" max="13037" width="9.85546875" bestFit="1" customWidth="1"/>
    <col min="13038" max="13038" width="7.28515625" bestFit="1" customWidth="1"/>
    <col min="13039" max="13064" width="3.7109375" bestFit="1" customWidth="1"/>
    <col min="13065" max="13066" width="5.42578125" customWidth="1"/>
    <col min="13067" max="13067" width="11.42578125" bestFit="1" customWidth="1"/>
    <col min="13288" max="13288" width="11.5703125" bestFit="1" customWidth="1"/>
    <col min="13289" max="13289" width="12" bestFit="1" customWidth="1"/>
    <col min="13290" max="13290" width="8" bestFit="1" customWidth="1"/>
    <col min="13291" max="13291" width="5.5703125" customWidth="1"/>
    <col min="13292" max="13292" width="14.7109375" customWidth="1"/>
    <col min="13293" max="13293" width="9.85546875" bestFit="1" customWidth="1"/>
    <col min="13294" max="13294" width="7.28515625" bestFit="1" customWidth="1"/>
    <col min="13295" max="13320" width="3.7109375" bestFit="1" customWidth="1"/>
    <col min="13321" max="13322" width="5.42578125" customWidth="1"/>
    <col min="13323" max="13323" width="11.42578125" bestFit="1" customWidth="1"/>
    <col min="13544" max="13544" width="11.5703125" bestFit="1" customWidth="1"/>
    <col min="13545" max="13545" width="12" bestFit="1" customWidth="1"/>
    <col min="13546" max="13546" width="8" bestFit="1" customWidth="1"/>
    <col min="13547" max="13547" width="5.5703125" customWidth="1"/>
    <col min="13548" max="13548" width="14.7109375" customWidth="1"/>
    <col min="13549" max="13549" width="9.85546875" bestFit="1" customWidth="1"/>
    <col min="13550" max="13550" width="7.28515625" bestFit="1" customWidth="1"/>
    <col min="13551" max="13576" width="3.7109375" bestFit="1" customWidth="1"/>
    <col min="13577" max="13578" width="5.42578125" customWidth="1"/>
    <col min="13579" max="13579" width="11.42578125" bestFit="1" customWidth="1"/>
    <col min="13800" max="13800" width="11.5703125" bestFit="1" customWidth="1"/>
    <col min="13801" max="13801" width="12" bestFit="1" customWidth="1"/>
    <col min="13802" max="13802" width="8" bestFit="1" customWidth="1"/>
    <col min="13803" max="13803" width="5.5703125" customWidth="1"/>
    <col min="13804" max="13804" width="14.7109375" customWidth="1"/>
    <col min="13805" max="13805" width="9.85546875" bestFit="1" customWidth="1"/>
    <col min="13806" max="13806" width="7.28515625" bestFit="1" customWidth="1"/>
    <col min="13807" max="13832" width="3.7109375" bestFit="1" customWidth="1"/>
    <col min="13833" max="13834" width="5.42578125" customWidth="1"/>
    <col min="13835" max="13835" width="11.42578125" bestFit="1" customWidth="1"/>
    <col min="14056" max="14056" width="11.5703125" bestFit="1" customWidth="1"/>
    <col min="14057" max="14057" width="12" bestFit="1" customWidth="1"/>
    <col min="14058" max="14058" width="8" bestFit="1" customWidth="1"/>
    <col min="14059" max="14059" width="5.5703125" customWidth="1"/>
    <col min="14060" max="14060" width="14.7109375" customWidth="1"/>
    <col min="14061" max="14061" width="9.85546875" bestFit="1" customWidth="1"/>
    <col min="14062" max="14062" width="7.28515625" bestFit="1" customWidth="1"/>
    <col min="14063" max="14088" width="3.7109375" bestFit="1" customWidth="1"/>
    <col min="14089" max="14090" width="5.42578125" customWidth="1"/>
    <col min="14091" max="14091" width="11.42578125" bestFit="1" customWidth="1"/>
    <col min="14312" max="14312" width="11.5703125" bestFit="1" customWidth="1"/>
    <col min="14313" max="14313" width="12" bestFit="1" customWidth="1"/>
    <col min="14314" max="14314" width="8" bestFit="1" customWidth="1"/>
    <col min="14315" max="14315" width="5.5703125" customWidth="1"/>
    <col min="14316" max="14316" width="14.7109375" customWidth="1"/>
    <col min="14317" max="14317" width="9.85546875" bestFit="1" customWidth="1"/>
    <col min="14318" max="14318" width="7.28515625" bestFit="1" customWidth="1"/>
    <col min="14319" max="14344" width="3.7109375" bestFit="1" customWidth="1"/>
    <col min="14345" max="14346" width="5.42578125" customWidth="1"/>
    <col min="14347" max="14347" width="11.42578125" bestFit="1" customWidth="1"/>
    <col min="14568" max="14568" width="11.5703125" bestFit="1" customWidth="1"/>
    <col min="14569" max="14569" width="12" bestFit="1" customWidth="1"/>
    <col min="14570" max="14570" width="8" bestFit="1" customWidth="1"/>
    <col min="14571" max="14571" width="5.5703125" customWidth="1"/>
    <col min="14572" max="14572" width="14.7109375" customWidth="1"/>
    <col min="14573" max="14573" width="9.85546875" bestFit="1" customWidth="1"/>
    <col min="14574" max="14574" width="7.28515625" bestFit="1" customWidth="1"/>
    <col min="14575" max="14600" width="3.7109375" bestFit="1" customWidth="1"/>
    <col min="14601" max="14602" width="5.42578125" customWidth="1"/>
    <col min="14603" max="14603" width="11.42578125" bestFit="1" customWidth="1"/>
    <col min="14824" max="14824" width="11.5703125" bestFit="1" customWidth="1"/>
    <col min="14825" max="14825" width="12" bestFit="1" customWidth="1"/>
    <col min="14826" max="14826" width="8" bestFit="1" customWidth="1"/>
    <col min="14827" max="14827" width="5.5703125" customWidth="1"/>
    <col min="14828" max="14828" width="14.7109375" customWidth="1"/>
    <col min="14829" max="14829" width="9.85546875" bestFit="1" customWidth="1"/>
    <col min="14830" max="14830" width="7.28515625" bestFit="1" customWidth="1"/>
    <col min="14831" max="14856" width="3.7109375" bestFit="1" customWidth="1"/>
    <col min="14857" max="14858" width="5.42578125" customWidth="1"/>
    <col min="14859" max="14859" width="11.42578125" bestFit="1" customWidth="1"/>
    <col min="15080" max="15080" width="11.5703125" bestFit="1" customWidth="1"/>
    <col min="15081" max="15081" width="12" bestFit="1" customWidth="1"/>
    <col min="15082" max="15082" width="8" bestFit="1" customWidth="1"/>
    <col min="15083" max="15083" width="5.5703125" customWidth="1"/>
    <col min="15084" max="15084" width="14.7109375" customWidth="1"/>
    <col min="15085" max="15085" width="9.85546875" bestFit="1" customWidth="1"/>
    <col min="15086" max="15086" width="7.28515625" bestFit="1" customWidth="1"/>
    <col min="15087" max="15112" width="3.7109375" bestFit="1" customWidth="1"/>
    <col min="15113" max="15114" width="5.42578125" customWidth="1"/>
    <col min="15115" max="15115" width="11.42578125" bestFit="1" customWidth="1"/>
    <col min="15336" max="15336" width="11.5703125" bestFit="1" customWidth="1"/>
    <col min="15337" max="15337" width="12" bestFit="1" customWidth="1"/>
    <col min="15338" max="15338" width="8" bestFit="1" customWidth="1"/>
    <col min="15339" max="15339" width="5.5703125" customWidth="1"/>
    <col min="15340" max="15340" width="14.7109375" customWidth="1"/>
    <col min="15341" max="15341" width="9.85546875" bestFit="1" customWidth="1"/>
    <col min="15342" max="15342" width="7.28515625" bestFit="1" customWidth="1"/>
    <col min="15343" max="15368" width="3.7109375" bestFit="1" customWidth="1"/>
    <col min="15369" max="15370" width="5.42578125" customWidth="1"/>
    <col min="15371" max="15371" width="11.42578125" bestFit="1" customWidth="1"/>
    <col min="15592" max="15592" width="11.5703125" bestFit="1" customWidth="1"/>
    <col min="15593" max="15593" width="12" bestFit="1" customWidth="1"/>
    <col min="15594" max="15594" width="8" bestFit="1" customWidth="1"/>
    <col min="15595" max="15595" width="5.5703125" customWidth="1"/>
    <col min="15596" max="15596" width="14.7109375" customWidth="1"/>
    <col min="15597" max="15597" width="9.85546875" bestFit="1" customWidth="1"/>
    <col min="15598" max="15598" width="7.28515625" bestFit="1" customWidth="1"/>
    <col min="15599" max="15624" width="3.7109375" bestFit="1" customWidth="1"/>
    <col min="15625" max="15626" width="5.42578125" customWidth="1"/>
    <col min="15627" max="15627" width="11.42578125" bestFit="1" customWidth="1"/>
    <col min="15848" max="15848" width="11.5703125" bestFit="1" customWidth="1"/>
    <col min="15849" max="15849" width="12" bestFit="1" customWidth="1"/>
    <col min="15850" max="15850" width="8" bestFit="1" customWidth="1"/>
    <col min="15851" max="15851" width="5.5703125" customWidth="1"/>
    <col min="15852" max="15852" width="14.7109375" customWidth="1"/>
    <col min="15853" max="15853" width="9.85546875" bestFit="1" customWidth="1"/>
    <col min="15854" max="15854" width="7.28515625" bestFit="1" customWidth="1"/>
    <col min="15855" max="15880" width="3.7109375" bestFit="1" customWidth="1"/>
    <col min="15881" max="15882" width="5.42578125" customWidth="1"/>
    <col min="15883" max="15883" width="11.42578125" bestFit="1" customWidth="1"/>
    <col min="16104" max="16104" width="11.5703125" bestFit="1" customWidth="1"/>
    <col min="16105" max="16105" width="12" bestFit="1" customWidth="1"/>
    <col min="16106" max="16106" width="8" bestFit="1" customWidth="1"/>
    <col min="16107" max="16107" width="5.5703125" customWidth="1"/>
    <col min="16108" max="16108" width="14.7109375" customWidth="1"/>
    <col min="16109" max="16109" width="9.85546875" bestFit="1" customWidth="1"/>
    <col min="16110" max="16110" width="7.28515625" bestFit="1" customWidth="1"/>
    <col min="16111" max="16136" width="3.7109375" bestFit="1" customWidth="1"/>
    <col min="16137" max="16138" width="5.42578125" customWidth="1"/>
    <col min="16139" max="16139" width="11.42578125" bestFit="1" customWidth="1"/>
  </cols>
  <sheetData>
    <row r="1" spans="1:39" s="67" customFormat="1">
      <c r="A1" s="63"/>
      <c r="B1" s="64" t="s">
        <v>4170</v>
      </c>
      <c r="C1" s="63"/>
      <c r="D1" s="63"/>
      <c r="E1" s="65"/>
      <c r="F1" s="66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AL1" s="63"/>
      <c r="AM1" s="63"/>
    </row>
    <row r="2" spans="1:39" s="67" customFormat="1">
      <c r="A2" s="63"/>
      <c r="B2" s="64" t="s">
        <v>4171</v>
      </c>
      <c r="C2" s="63"/>
      <c r="D2" s="63"/>
      <c r="E2" s="65"/>
      <c r="F2" s="66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AL2" s="63"/>
      <c r="AM2" s="63"/>
    </row>
    <row r="3" spans="1:39" s="67" customFormat="1">
      <c r="A3" s="63"/>
      <c r="B3" s="68" t="s">
        <v>4172</v>
      </c>
      <c r="C3" s="63"/>
      <c r="D3" s="63"/>
      <c r="E3" s="65"/>
      <c r="F3" s="66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AL3" s="63"/>
      <c r="AM3" s="63"/>
    </row>
    <row r="4" spans="1:39" s="67" customFormat="1" ht="16.5">
      <c r="A4" s="63"/>
      <c r="B4" s="63"/>
      <c r="C4" s="63"/>
      <c r="D4" s="63"/>
      <c r="E4" s="65"/>
      <c r="F4" s="66"/>
      <c r="G4" s="63"/>
      <c r="H4" s="63"/>
      <c r="I4" s="63"/>
      <c r="J4" s="63"/>
      <c r="K4" s="63"/>
      <c r="L4" s="63"/>
      <c r="M4" s="63"/>
      <c r="N4" s="63"/>
      <c r="O4" s="63"/>
      <c r="P4" s="63"/>
      <c r="Q4" s="69"/>
      <c r="AL4" s="63"/>
      <c r="AM4" s="63"/>
    </row>
    <row r="5" spans="1:39" s="67" customFormat="1" ht="11.25" customHeight="1">
      <c r="A5" s="63"/>
      <c r="B5" s="63"/>
      <c r="C5" s="63"/>
      <c r="D5" s="63"/>
      <c r="E5" s="65"/>
      <c r="F5" s="66"/>
      <c r="G5" s="63"/>
      <c r="H5" s="63"/>
      <c r="I5" s="63"/>
      <c r="J5" s="63"/>
      <c r="K5" s="63"/>
      <c r="L5" s="63"/>
      <c r="M5" s="63"/>
      <c r="N5" s="63"/>
      <c r="O5" s="63"/>
      <c r="P5" s="63"/>
      <c r="Q5" s="69"/>
      <c r="AL5" s="63"/>
      <c r="AM5" s="63"/>
    </row>
    <row r="6" spans="1:39" ht="99.75">
      <c r="A6" s="70" t="s">
        <v>3</v>
      </c>
      <c r="B6" s="71" t="s">
        <v>4</v>
      </c>
      <c r="C6" s="72" t="s">
        <v>5</v>
      </c>
      <c r="D6" s="70" t="s">
        <v>6</v>
      </c>
      <c r="E6" s="70" t="s">
        <v>7</v>
      </c>
      <c r="F6" s="70" t="s">
        <v>8</v>
      </c>
      <c r="G6" s="70" t="s">
        <v>9</v>
      </c>
      <c r="H6" s="57" t="s">
        <v>4173</v>
      </c>
      <c r="I6" s="73" t="s">
        <v>11</v>
      </c>
      <c r="J6" s="73" t="s">
        <v>12</v>
      </c>
      <c r="K6" s="73" t="s">
        <v>13</v>
      </c>
      <c r="L6" s="73" t="s">
        <v>4195</v>
      </c>
    </row>
    <row r="7" spans="1:39">
      <c r="A7" s="61" t="s">
        <v>14</v>
      </c>
      <c r="B7" s="74" t="s">
        <v>14</v>
      </c>
      <c r="C7" s="75" t="s">
        <v>14</v>
      </c>
      <c r="D7" s="61" t="s">
        <v>14</v>
      </c>
      <c r="E7" s="61" t="s">
        <v>14</v>
      </c>
      <c r="F7" s="61" t="s">
        <v>14</v>
      </c>
      <c r="G7" s="61" t="s">
        <v>14</v>
      </c>
      <c r="H7" s="61" t="s">
        <v>15</v>
      </c>
      <c r="I7" s="61" t="s">
        <v>14</v>
      </c>
      <c r="J7" s="61" t="s">
        <v>14</v>
      </c>
      <c r="K7" s="61" t="s">
        <v>14</v>
      </c>
      <c r="L7" s="61"/>
    </row>
    <row r="8" spans="1:39">
      <c r="A8" s="76" t="s">
        <v>4174</v>
      </c>
      <c r="B8" s="77" t="s">
        <v>3712</v>
      </c>
      <c r="C8" s="78" t="s">
        <v>181</v>
      </c>
      <c r="D8" s="76" t="s">
        <v>142</v>
      </c>
      <c r="E8" s="76" t="s">
        <v>4175</v>
      </c>
      <c r="F8" s="76" t="s">
        <v>303</v>
      </c>
      <c r="G8" s="76" t="s">
        <v>4176</v>
      </c>
      <c r="H8" s="76" t="s">
        <v>1289</v>
      </c>
      <c r="I8" s="76" t="s">
        <v>4177</v>
      </c>
      <c r="J8" s="76" t="s">
        <v>4178</v>
      </c>
      <c r="K8" s="76" t="s">
        <v>88</v>
      </c>
      <c r="L8" s="76" t="s">
        <v>4194</v>
      </c>
    </row>
    <row r="9" spans="1:39">
      <c r="A9" s="79" t="s">
        <v>4179</v>
      </c>
      <c r="B9" s="80" t="s">
        <v>1615</v>
      </c>
      <c r="C9" s="81" t="s">
        <v>978</v>
      </c>
      <c r="D9" s="79" t="s">
        <v>142</v>
      </c>
      <c r="E9" s="79" t="s">
        <v>1109</v>
      </c>
      <c r="F9" s="79" t="s">
        <v>50</v>
      </c>
      <c r="G9" s="79" t="s">
        <v>4176</v>
      </c>
      <c r="H9" s="79" t="s">
        <v>1289</v>
      </c>
      <c r="I9" s="79" t="s">
        <v>4180</v>
      </c>
      <c r="J9" s="79" t="s">
        <v>4181</v>
      </c>
      <c r="K9" s="79" t="s">
        <v>88</v>
      </c>
      <c r="L9" s="76" t="s">
        <v>4194</v>
      </c>
    </row>
    <row r="10" spans="1:39">
      <c r="A10" s="79" t="s">
        <v>4182</v>
      </c>
      <c r="B10" s="80" t="s">
        <v>697</v>
      </c>
      <c r="C10" s="81" t="s">
        <v>181</v>
      </c>
      <c r="D10" s="79" t="s">
        <v>142</v>
      </c>
      <c r="E10" s="79" t="s">
        <v>4183</v>
      </c>
      <c r="F10" s="79" t="s">
        <v>50</v>
      </c>
      <c r="G10" s="79" t="s">
        <v>4176</v>
      </c>
      <c r="H10" s="79" t="s">
        <v>1289</v>
      </c>
      <c r="I10" s="79" t="s">
        <v>4184</v>
      </c>
      <c r="J10" s="79" t="s">
        <v>4185</v>
      </c>
      <c r="K10" s="79" t="s">
        <v>88</v>
      </c>
      <c r="L10" s="76" t="s">
        <v>4194</v>
      </c>
    </row>
    <row r="11" spans="1:39">
      <c r="A11" s="79" t="s">
        <v>4186</v>
      </c>
      <c r="B11" s="80" t="s">
        <v>1216</v>
      </c>
      <c r="C11" s="81" t="s">
        <v>121</v>
      </c>
      <c r="D11" s="79" t="s">
        <v>142</v>
      </c>
      <c r="E11" s="79" t="s">
        <v>4187</v>
      </c>
      <c r="F11" s="79" t="s">
        <v>87</v>
      </c>
      <c r="G11" s="79" t="s">
        <v>4176</v>
      </c>
      <c r="H11" s="79" t="s">
        <v>24</v>
      </c>
      <c r="I11" s="79" t="s">
        <v>4177</v>
      </c>
      <c r="J11" s="79" t="s">
        <v>4188</v>
      </c>
      <c r="K11" s="79" t="s">
        <v>67</v>
      </c>
      <c r="L11" s="76" t="s">
        <v>4194</v>
      </c>
    </row>
    <row r="12" spans="1:39">
      <c r="A12" s="79" t="s">
        <v>4189</v>
      </c>
      <c r="B12" s="80" t="s">
        <v>1708</v>
      </c>
      <c r="C12" s="81" t="s">
        <v>1695</v>
      </c>
      <c r="D12" s="79" t="s">
        <v>142</v>
      </c>
      <c r="E12" s="79" t="s">
        <v>4190</v>
      </c>
      <c r="F12" s="79" t="s">
        <v>4191</v>
      </c>
      <c r="G12" s="79" t="s">
        <v>4176</v>
      </c>
      <c r="H12" s="79" t="s">
        <v>34</v>
      </c>
      <c r="I12" s="79" t="s">
        <v>4192</v>
      </c>
      <c r="J12" s="79" t="s">
        <v>4193</v>
      </c>
      <c r="K12" s="79" t="s">
        <v>88</v>
      </c>
      <c r="L12" s="76" t="s">
        <v>4194</v>
      </c>
    </row>
    <row r="14" spans="1:39" s="67" customFormat="1">
      <c r="A14" s="63"/>
      <c r="B14" s="63"/>
      <c r="C14" s="63"/>
      <c r="D14" s="63"/>
      <c r="E14" s="65"/>
      <c r="F14" s="66"/>
      <c r="G14" s="63"/>
      <c r="H14" s="63"/>
      <c r="I14" s="63"/>
      <c r="J14" s="63"/>
      <c r="K14" s="63"/>
      <c r="L14" s="63"/>
      <c r="AA14" s="82"/>
      <c r="AB14" s="63"/>
      <c r="AC14" s="63"/>
      <c r="AD14" s="63"/>
      <c r="AE14" s="63"/>
      <c r="AG14" s="63"/>
      <c r="AH14" s="63"/>
      <c r="AI14" s="63"/>
      <c r="AL14" s="63"/>
    </row>
    <row r="15" spans="1:39" s="67" customFormat="1" ht="15.75">
      <c r="A15" s="63"/>
      <c r="B15" s="63"/>
      <c r="D15" s="63"/>
      <c r="E15" s="83"/>
      <c r="F15" s="66"/>
      <c r="G15" s="63"/>
      <c r="H15" s="63"/>
      <c r="I15" s="63"/>
      <c r="J15" s="63"/>
      <c r="K15" s="63"/>
      <c r="L15" s="63"/>
      <c r="AB15" s="63"/>
      <c r="AC15" s="63"/>
      <c r="AD15" s="63"/>
      <c r="AE15" s="63"/>
      <c r="AG15" s="63"/>
      <c r="AH15" s="63"/>
      <c r="AI15" s="63"/>
      <c r="AL15" s="63"/>
    </row>
    <row r="16" spans="1:39" s="67" customFormat="1" ht="15.75">
      <c r="A16" s="63"/>
      <c r="B16" s="63"/>
      <c r="D16" s="63"/>
      <c r="E16" s="84"/>
      <c r="F16" s="66"/>
      <c r="G16" s="63"/>
      <c r="H16" s="63"/>
      <c r="I16" s="63"/>
      <c r="J16" s="63"/>
      <c r="K16" s="63"/>
      <c r="L16" s="63"/>
      <c r="AB16" s="63"/>
      <c r="AC16" s="63"/>
      <c r="AD16" s="63"/>
      <c r="AE16" s="63"/>
      <c r="AG16" s="63"/>
      <c r="AH16" s="63"/>
      <c r="AI16" s="63"/>
      <c r="AL16" s="63"/>
    </row>
    <row r="17" spans="1:44" s="67" customFormat="1" ht="15.75">
      <c r="A17" s="63"/>
      <c r="B17" s="63"/>
      <c r="D17" s="63"/>
      <c r="E17" s="83"/>
      <c r="F17" s="66"/>
      <c r="G17" s="63"/>
      <c r="H17" s="63"/>
      <c r="I17" s="63"/>
      <c r="J17" s="63"/>
      <c r="K17" s="63"/>
      <c r="L17" s="63"/>
      <c r="AB17" s="63"/>
      <c r="AC17" s="63"/>
      <c r="AD17" s="63"/>
      <c r="AE17" s="63"/>
      <c r="AG17" s="63"/>
      <c r="AH17" s="63"/>
      <c r="AI17" s="63"/>
      <c r="AL17" s="63"/>
      <c r="AQ17" s="66"/>
      <c r="AR17" s="66"/>
    </row>
    <row r="18" spans="1:44" s="67" customFormat="1" ht="15.75">
      <c r="A18" s="63"/>
      <c r="B18" s="63"/>
      <c r="D18" s="63"/>
      <c r="E18" s="83"/>
      <c r="F18" s="66"/>
      <c r="G18" s="63"/>
      <c r="H18" s="63"/>
      <c r="I18" s="63"/>
      <c r="J18" s="63"/>
      <c r="K18" s="63"/>
      <c r="L18" s="63"/>
      <c r="AB18" s="63"/>
      <c r="AC18" s="63"/>
      <c r="AD18" s="63"/>
      <c r="AE18" s="63"/>
      <c r="AG18" s="63"/>
      <c r="AH18" s="63"/>
      <c r="AI18" s="63"/>
      <c r="AL18" s="63"/>
      <c r="AQ18" s="66"/>
      <c r="AR18" s="66"/>
    </row>
    <row r="19" spans="1:44" s="67" customFormat="1" ht="15.75">
      <c r="A19" s="63"/>
      <c r="B19" s="63"/>
      <c r="D19" s="63"/>
      <c r="E19" s="83"/>
      <c r="F19" s="66"/>
      <c r="G19" s="63"/>
      <c r="H19" s="63"/>
      <c r="I19" s="63"/>
      <c r="J19" s="63"/>
      <c r="K19" s="63"/>
      <c r="L19" s="63"/>
      <c r="AB19" s="63"/>
      <c r="AC19" s="63"/>
      <c r="AD19" s="63"/>
      <c r="AE19" s="63"/>
      <c r="AG19" s="63"/>
      <c r="AH19" s="63"/>
      <c r="AI19" s="63"/>
      <c r="AL19" s="63"/>
      <c r="AQ19" s="66"/>
      <c r="AR19" s="66"/>
    </row>
    <row r="20" spans="1:44" s="67" customFormat="1" ht="15.75">
      <c r="A20" s="63"/>
      <c r="B20" s="63"/>
      <c r="D20" s="63"/>
      <c r="E20" s="83"/>
      <c r="F20" s="66"/>
      <c r="G20" s="63"/>
      <c r="H20" s="63"/>
      <c r="I20" s="63"/>
      <c r="J20" s="63"/>
      <c r="K20" s="63"/>
      <c r="L20" s="63"/>
      <c r="AB20" s="63"/>
      <c r="AC20" s="63"/>
      <c r="AD20" s="63"/>
      <c r="AE20" s="63"/>
      <c r="AG20" s="63"/>
      <c r="AH20" s="63"/>
      <c r="AI20" s="63"/>
      <c r="AL20" s="63"/>
      <c r="AQ20" s="66"/>
      <c r="AR20" s="66"/>
    </row>
  </sheetData>
  <pageMargins left="0.75" right="0.75" top="1" bottom="1" header="0.5" footer="0.5"/>
  <pageSetup paperSize="0" fitToWidth="0" fitToHeight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view="pageBreakPreview" zoomScale="85" zoomScaleNormal="70" zoomScaleSheetLayoutView="85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M77" sqref="M77"/>
    </sheetView>
  </sheetViews>
  <sheetFormatPr defaultRowHeight="15"/>
  <cols>
    <col min="1" max="1" width="51.28515625" customWidth="1"/>
    <col min="2" max="11" width="6.85546875" customWidth="1"/>
    <col min="12" max="12" width="7.7109375" customWidth="1"/>
    <col min="13" max="13" width="14.5703125" customWidth="1"/>
  </cols>
  <sheetData>
    <row r="1" spans="1:13" s="8" customFormat="1" ht="37.5" customHeight="1">
      <c r="A1" s="93" t="s">
        <v>4157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8" customFormat="1" ht="30" customHeight="1">
      <c r="A2" s="29" t="s">
        <v>1136</v>
      </c>
      <c r="B2" s="32" t="s">
        <v>1145</v>
      </c>
      <c r="C2" s="32" t="s">
        <v>1140</v>
      </c>
      <c r="D2" s="32" t="s">
        <v>1141</v>
      </c>
      <c r="E2" s="32" t="s">
        <v>1139</v>
      </c>
      <c r="F2" s="32" t="s">
        <v>1142</v>
      </c>
      <c r="G2" s="32" t="s">
        <v>1138</v>
      </c>
      <c r="H2" s="32" t="s">
        <v>1143</v>
      </c>
      <c r="I2" s="32" t="s">
        <v>1137</v>
      </c>
      <c r="J2" s="32" t="s">
        <v>1135</v>
      </c>
      <c r="K2" s="32" t="s">
        <v>1134</v>
      </c>
      <c r="L2" s="29" t="s">
        <v>1129</v>
      </c>
      <c r="M2" s="29" t="s">
        <v>1144</v>
      </c>
    </row>
    <row r="3" spans="1:13" s="8" customFormat="1" ht="20.100000000000001" customHeight="1">
      <c r="A3" s="35" t="s">
        <v>1150</v>
      </c>
      <c r="B3" s="36">
        <f>COUNTIFS(DTTT!K6:K500, "&lt;2,5")</f>
        <v>0</v>
      </c>
      <c r="C3" s="36">
        <f>COUNTIFS(DTTT!K6:K500, "&gt;=2,5")</f>
        <v>0</v>
      </c>
      <c r="D3" s="36">
        <f>COUNTIFS(DTTT!K6:K500, "&gt;=2,55")</f>
        <v>0</v>
      </c>
      <c r="E3" s="36">
        <f>COUNTIFS(DTTT!K6:K500, "&gt;=2,6")</f>
        <v>0</v>
      </c>
      <c r="F3" s="36">
        <f>COUNTIFS(DTTT!K6:K500, "&gt;=2,65")</f>
        <v>0</v>
      </c>
      <c r="G3" s="36">
        <f>COUNTIFS(DTTT!K6:K500, "&gt;=2,7")</f>
        <v>0</v>
      </c>
      <c r="H3" s="36">
        <f>COUNTIFS(DTTT!K6:K500, "&gt;=2,75")</f>
        <v>0</v>
      </c>
      <c r="I3" s="36">
        <f>COUNTIFS(DTTT!K6:K500, "&gt;=2,8")</f>
        <v>0</v>
      </c>
      <c r="J3" s="36">
        <f>COUNTIFS(DTTT!K6:K500, "&gt;=3,0")</f>
        <v>0</v>
      </c>
      <c r="K3" s="36">
        <f>COUNTIFS(DTTT!K6:K500, "&gt;=3,2")</f>
        <v>0</v>
      </c>
      <c r="L3" s="37">
        <f>B3+C3</f>
        <v>0</v>
      </c>
      <c r="M3" s="38">
        <v>139</v>
      </c>
    </row>
    <row r="4" spans="1:13" s="8" customFormat="1" ht="20.100000000000001" customHeight="1">
      <c r="A4" s="28" t="s">
        <v>1132</v>
      </c>
      <c r="B4" s="10">
        <f>SUM(COUNTIFS(DTTT!K6:K500, "&lt;2,5",DTTT!I6:I500,{"";"F"}))</f>
        <v>0</v>
      </c>
      <c r="C4" s="10">
        <f>SUM(COUNTIFS(DTTT!K6:K500, "&gt;=2,5",DTTT!I6:I500,{"";"F"}))</f>
        <v>0</v>
      </c>
      <c r="D4" s="10">
        <f>SUM(COUNTIFS(DTTT!K6:K500, "&gt;=2,55",DTTT!I6:I500,{"";"F"}))</f>
        <v>0</v>
      </c>
      <c r="E4" s="10">
        <f>SUM(COUNTIFS(DTTT!K6:K500, "&gt;=2,6",DTTT!I6:I500,{"";"F"}))</f>
        <v>0</v>
      </c>
      <c r="F4" s="10">
        <f>SUM(COUNTIFS(DTTT!K6:K500, "&gt;=2,65",DTTT!I6:I500,{"";"F"}))</f>
        <v>0</v>
      </c>
      <c r="G4" s="10">
        <f>SUM(COUNTIFS(DTTT!K6:K500, "&gt;=2,7",DTTT!I6:I500,{"";"F"}))</f>
        <v>0</v>
      </c>
      <c r="H4" s="10">
        <f>SUM(COUNTIFS(DTTT!K6:K500, "&gt;=2,75",DTTT!I6:I500,{"";"F"}))</f>
        <v>0</v>
      </c>
      <c r="I4" s="10">
        <f>SUM(COUNTIFS(DTTT!K6:K500, "&gt;=2,8",DTTT!I6:I500,{"";"F"}))</f>
        <v>0</v>
      </c>
      <c r="J4" s="10">
        <f>SUM(COUNTIFS(DTTT!K6:K500, "&gt;=3,0",DTTT!I6:I500,{"";"F"}))</f>
        <v>0</v>
      </c>
      <c r="K4" s="10">
        <f>SUM(COUNTIFS(DTTT!K6:K500, "&gt;=3,2",DTTT!I6:I500,{"";"F"}))</f>
        <v>0</v>
      </c>
      <c r="L4" s="11">
        <f>B4+C4</f>
        <v>0</v>
      </c>
      <c r="M4" s="12"/>
    </row>
    <row r="5" spans="1:13" s="8" customFormat="1" ht="20.100000000000001" customHeight="1">
      <c r="A5" s="28" t="s">
        <v>1131</v>
      </c>
      <c r="B5" s="10">
        <f t="shared" ref="B5:K5" si="0">B3-B4</f>
        <v>0</v>
      </c>
      <c r="C5" s="10">
        <f t="shared" si="0"/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1">
        <f>B5+C5</f>
        <v>0</v>
      </c>
      <c r="M5" s="12"/>
    </row>
    <row r="6" spans="1:13" s="8" customFormat="1" ht="20.100000000000001" customHeight="1">
      <c r="A6" s="13" t="s">
        <v>1133</v>
      </c>
      <c r="B6" s="10">
        <f>SUM(COUNTIFS(DTTT!K6:K500, "&lt;2,5",DTTT!I6:I500,{"A+";"A";"B+";"B";"C";"C+";"D";"D+"},DTTT!J6:J500,"&gt;="&amp;M3-8))</f>
        <v>0</v>
      </c>
      <c r="C6" s="10">
        <f>SUM(COUNTIFS(DTTT!K6:K500, "&gt;=2,5",DTTT!I6:I500,{"A+";"A";"B+";"B";"C";"C+";"D";"D+"},DTTT!J6:J500,"&gt;="&amp;M3-8))</f>
        <v>0</v>
      </c>
      <c r="D6" s="10">
        <f>SUM(COUNTIFS(DTTT!K6:K500, "&gt;=2,55",DTTT!I6:I500,{"A+";"A";"B+";"B";"C";"C+";"D";"D+"},DTTT!J6:J500,"&gt;="&amp;M3-8))</f>
        <v>0</v>
      </c>
      <c r="E6" s="10">
        <f>SUM(COUNTIFS(DTTT!K6:K500, "&gt;=2,6",DTTT!I6:I500,{"A+";"A";"B+";"B";"C";"C+";"D";"D+"},DTTT!J6:J500,"&gt;="&amp;M3-8))</f>
        <v>0</v>
      </c>
      <c r="F6" s="10">
        <f>SUM(COUNTIFS(DTTT!K6:K500, "&gt;=2,65",DTTT!I6:I500,{"A+";"A";"B+";"B";"C";"C+";"D";"D+"},DTTT!J6:J500,"&gt;="&amp;M3-8))</f>
        <v>0</v>
      </c>
      <c r="G6" s="10">
        <f>SUM(COUNTIFS(DTTT!K6:K500, "&gt;=2,7",DTTT!I6:I500,{"A+";"A";"B+";"B";"C";"C+";"D";"D+"},DTTT!J6:J500,"&gt;="&amp;M3-8))</f>
        <v>0</v>
      </c>
      <c r="H6" s="10">
        <f>SUM(COUNTIFS(DTTT!K6:K500, "&gt;=2,75",DTTT!I6:I500,{"A+";"A";"B+";"B";"C";"C+";"D";"D+"},DTTT!J6:J500,"&gt;="&amp;M3-8))</f>
        <v>0</v>
      </c>
      <c r="I6" s="10">
        <f>SUM(COUNTIFS(DTTT!K6:K500, "&gt;=2,8",DTTT!I6:I500,{"A+";"A";"B+";"B";"C";"C+";"D";"D+"},DTTT!J6:J500,"&gt;="&amp;M3-8))</f>
        <v>0</v>
      </c>
      <c r="J6" s="10">
        <f>SUM(COUNTIFS(DTTT!K6:K500, "&gt;=3,0",DTTT!I6:I500,{"A+";"A";"B+";"B";"C";"C+";"D";"D+"},DTTT!J6:J500,"&gt;="&amp;M3-8))</f>
        <v>0</v>
      </c>
      <c r="K6" s="10">
        <f>SUM(COUNTIFS(DTTT!K6:K500, "&gt;=3,2",DTTT!I6:I500,{"A+";"A";"B+";"B";"C";"C+";"D";"D+"},DTTT!J6:J500,"&gt;="&amp;M3-8))</f>
        <v>0</v>
      </c>
      <c r="L6" s="11"/>
      <c r="M6" s="15"/>
    </row>
    <row r="7" spans="1:13" s="8" customFormat="1" ht="20.100000000000001" customHeight="1">
      <c r="A7" s="31" t="s">
        <v>1164</v>
      </c>
      <c r="B7" s="10"/>
      <c r="C7" s="10">
        <f>L5-C6</f>
        <v>0</v>
      </c>
      <c r="D7" s="10">
        <f>L5-D6</f>
        <v>0</v>
      </c>
      <c r="E7" s="10">
        <f>L5-E6</f>
        <v>0</v>
      </c>
      <c r="F7" s="10">
        <f>L5-F6</f>
        <v>0</v>
      </c>
      <c r="G7" s="10">
        <f>L5-G6</f>
        <v>0</v>
      </c>
      <c r="H7" s="10">
        <f>L5-H6</f>
        <v>0</v>
      </c>
      <c r="I7" s="10">
        <f>L5-I6</f>
        <v>0</v>
      </c>
      <c r="J7" s="10">
        <f>L5-J6</f>
        <v>0</v>
      </c>
      <c r="K7" s="10">
        <f>L5-K6</f>
        <v>0</v>
      </c>
      <c r="L7" s="11"/>
      <c r="M7" s="14"/>
    </row>
    <row r="8" spans="1:13" s="8" customFormat="1" ht="20.100000000000001" customHeight="1">
      <c r="A8" s="35" t="s">
        <v>1151</v>
      </c>
      <c r="B8" s="36">
        <f>COUNTIFS(ATTT!K7:K501, "&lt;2,5")</f>
        <v>0</v>
      </c>
      <c r="C8" s="36">
        <f>COUNTIFS(ATTT!K7:K501, "&gt;=2,5")</f>
        <v>0</v>
      </c>
      <c r="D8" s="36">
        <f>COUNTIFS(ATTT!K7:K501, "&gt;=2,55")</f>
        <v>0</v>
      </c>
      <c r="E8" s="36">
        <f>COUNTIFS(ATTT!K7:K501, "&gt;=2,6")</f>
        <v>0</v>
      </c>
      <c r="F8" s="36">
        <f>COUNTIFS(ATTT!K7:K501, "&gt;=2,65")</f>
        <v>0</v>
      </c>
      <c r="G8" s="36">
        <f>COUNTIFS(ATTT!K7:K501, "&gt;=2,7")</f>
        <v>0</v>
      </c>
      <c r="H8" s="36">
        <f>COUNTIFS(ATTT!K7:K501, "&gt;=2,75")</f>
        <v>0</v>
      </c>
      <c r="I8" s="36">
        <f>COUNTIFS(ATTT!K7:K501, "&gt;=2,8")</f>
        <v>0</v>
      </c>
      <c r="J8" s="36">
        <f>COUNTIFS(ATTT!K7:K501, "&gt;=3,0")</f>
        <v>0</v>
      </c>
      <c r="K8" s="36">
        <f>COUNTIFS(ATTT!K7:K501, "&gt;=3,2")</f>
        <v>0</v>
      </c>
      <c r="L8" s="37">
        <f>B8+C8</f>
        <v>0</v>
      </c>
      <c r="M8" s="38">
        <v>135</v>
      </c>
    </row>
    <row r="9" spans="1:13" s="8" customFormat="1" ht="20.100000000000001" customHeight="1">
      <c r="A9" s="28" t="s">
        <v>1132</v>
      </c>
      <c r="B9" s="10">
        <f>SUM(COUNTIFS(ATTT!K7:K501, "&lt;2,5",ATTT!I6:I500,{"";"F"}))</f>
        <v>0</v>
      </c>
      <c r="C9" s="10">
        <f>SUM(COUNTIFS(ATTT!K7:K501, "&gt;=2,5",ATTT!I6:I500,{"";"F"}))</f>
        <v>0</v>
      </c>
      <c r="D9" s="10">
        <f>SUM(COUNTIFS(ATTT!K7:K501, "&gt;=2,55",ATTT!I6:I500,{"";"F"}))</f>
        <v>0</v>
      </c>
      <c r="E9" s="10">
        <f>SUM(COUNTIFS(ATTT!K7:K501, "&gt;=2,6",ATTT!I6:I500,{"";"F"}))</f>
        <v>0</v>
      </c>
      <c r="F9" s="10">
        <f>SUM(COUNTIFS(ATTT!K7:K501, "&gt;=2,65",ATTT!I6:I500,{"";"F"}))</f>
        <v>0</v>
      </c>
      <c r="G9" s="10">
        <f>SUM(COUNTIFS(ATTT!K7:K501, "&gt;=2,7",ATTT!I6:I500,{"";"F"}))</f>
        <v>0</v>
      </c>
      <c r="H9" s="10">
        <f>SUM(COUNTIFS(ATTT!K7:K501, "&gt;=2,75",ATTT!I6:I500,{"";"F"}))</f>
        <v>0</v>
      </c>
      <c r="I9" s="10">
        <f>SUM(COUNTIFS(ATTT!K7:K501, "&gt;=2,8",ATTT!I6:I500,{"";"F"}))</f>
        <v>0</v>
      </c>
      <c r="J9" s="10">
        <f>SUM(COUNTIFS(ATTT!K7:K501, "&gt;=3,0",ATTT!I6:I500,{"";"F"}))</f>
        <v>0</v>
      </c>
      <c r="K9" s="10">
        <f>SUM(COUNTIFS(ATTT!K7:K501, "&gt;=3,2",ATTT!I6:I500,{"";"F"}))</f>
        <v>0</v>
      </c>
      <c r="L9" s="11">
        <f>B9+C9</f>
        <v>0</v>
      </c>
      <c r="M9" s="12"/>
    </row>
    <row r="10" spans="1:13" s="8" customFormat="1" ht="20.100000000000001" customHeight="1">
      <c r="A10" s="28" t="s">
        <v>1131</v>
      </c>
      <c r="B10" s="10">
        <f t="shared" ref="B10:K10" si="1">B8-B9</f>
        <v>0</v>
      </c>
      <c r="C10" s="10">
        <f t="shared" si="1"/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1">
        <f>B10+C10</f>
        <v>0</v>
      </c>
      <c r="M10" s="12"/>
    </row>
    <row r="11" spans="1:13" s="8" customFormat="1" ht="20.100000000000001" customHeight="1">
      <c r="A11" s="13" t="s">
        <v>1133</v>
      </c>
      <c r="B11" s="10">
        <f>SUM(COUNTIFS(ATTT!K7:K501, "&lt;2,5",ATTT!I6:I500,{"A+";"A";"B+";"B";"C";"C+";"D";"D+"},ATTT!J7:J501,"&gt;="&amp;M8-8))</f>
        <v>0</v>
      </c>
      <c r="C11" s="10">
        <f>SUM(COUNTIFS(ATTT!K7:K501, "&gt;=2,5",ATTT!I6:I500,{"A+";"A";"B+";"B";"C";"C+";"D";"D+"},ATTT!J7:J501,"&gt;="&amp;M8-8))</f>
        <v>0</v>
      </c>
      <c r="D11" s="10">
        <f>SUM(COUNTIFS(ATTT!K7:K501, "&gt;=2,55",ATTT!I6:I500,{"A+";"A";"B+";"B";"C";"C+";"D";"D+"},ATTT!J7:J501,"&gt;="&amp;M8-8))</f>
        <v>0</v>
      </c>
      <c r="E11" s="10">
        <f>SUM(COUNTIFS(ATTT!K7:K501, "&gt;=2,6",ATTT!I6:I500,{"A+";"A";"B+";"B";"C";"C+";"D";"D+"},ATTT!J7:J501,"&gt;="&amp;M8-8))</f>
        <v>0</v>
      </c>
      <c r="F11" s="10">
        <f>SUM(COUNTIFS(ATTT!K7:K501, "&gt;=2,65",ATTT!I6:I500,{"A+";"A";"B+";"B";"C";"C+";"D";"D+"},ATTT!J7:J501,"&gt;="&amp;M8-8))</f>
        <v>0</v>
      </c>
      <c r="G11" s="10">
        <f>SUM(COUNTIFS(ATTT!K7:K501, "&gt;=2,7",ATTT!I6:I500,{"A+";"A";"B+";"B";"C";"C+";"D";"D+"},ATTT!J7:J501,"&gt;="&amp;M8-8))</f>
        <v>0</v>
      </c>
      <c r="H11" s="10">
        <f>SUM(COUNTIFS(ATTT!K7:K501, "&gt;=2,75",ATTT!I6:I500,{"A+";"A";"B+";"B";"C";"C+";"D";"D+"},ATTT!J7:J501,"&gt;="&amp;M8-8))</f>
        <v>0</v>
      </c>
      <c r="I11" s="10">
        <f>SUM(COUNTIFS(ATTT!K7:K501, "&gt;=2,8",ATTT!I6:I500,{"A+";"A";"B+";"B";"C";"C+";"D";"D+"},ATTT!J7:J501,"&gt;="&amp;M8-8))</f>
        <v>0</v>
      </c>
      <c r="J11" s="10">
        <f>SUM(COUNTIFS(ATTT!K7:K501, "&gt;=3,0",ATTT!I6:I500,{"A+";"A";"B+";"B";"C";"C+";"D";"D+"},ATTT!J7:J501,"&gt;="&amp;M8-8))</f>
        <v>0</v>
      </c>
      <c r="K11" s="10">
        <f>SUM(COUNTIFS(ATTT!K7:K501, "&gt;=3,2",ATTT!I6:I500,{"A+";"A";"B+";"B";"C";"C+";"D";"D+"},ATTT!J7:J501,"&gt;="&amp;M8-8))</f>
        <v>0</v>
      </c>
      <c r="L11" s="11"/>
      <c r="M11" s="15"/>
    </row>
    <row r="12" spans="1:13" s="8" customFormat="1" ht="20.100000000000001" customHeight="1">
      <c r="A12" s="31" t="s">
        <v>1164</v>
      </c>
      <c r="B12" s="10"/>
      <c r="C12" s="10">
        <f>L10-C11</f>
        <v>0</v>
      </c>
      <c r="D12" s="10">
        <f>L10-D11</f>
        <v>0</v>
      </c>
      <c r="E12" s="10">
        <f>L10-E11</f>
        <v>0</v>
      </c>
      <c r="F12" s="10">
        <f>L10-F11</f>
        <v>0</v>
      </c>
      <c r="G12" s="10">
        <f>L10-G11</f>
        <v>0</v>
      </c>
      <c r="H12" s="10">
        <f>L10-H11</f>
        <v>0</v>
      </c>
      <c r="I12" s="10">
        <f>L10-I11</f>
        <v>0</v>
      </c>
      <c r="J12" s="10">
        <f>L10-J11</f>
        <v>0</v>
      </c>
      <c r="K12" s="10">
        <f>L10-K11</f>
        <v>0</v>
      </c>
      <c r="L12" s="11"/>
      <c r="M12" s="14"/>
    </row>
    <row r="13" spans="1:13" s="8" customFormat="1" ht="20.100000000000001" customHeight="1">
      <c r="A13" s="35" t="s">
        <v>1152</v>
      </c>
      <c r="B13" s="36">
        <f>B18+B23+B28</f>
        <v>0</v>
      </c>
      <c r="C13" s="36">
        <f t="shared" ref="C13:K13" si="2">C18+C23+C28</f>
        <v>0</v>
      </c>
      <c r="D13" s="36">
        <f t="shared" si="2"/>
        <v>0</v>
      </c>
      <c r="E13" s="36">
        <f t="shared" si="2"/>
        <v>0</v>
      </c>
      <c r="F13" s="36">
        <f t="shared" si="2"/>
        <v>0</v>
      </c>
      <c r="G13" s="36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37">
        <f>L18+L23</f>
        <v>0</v>
      </c>
      <c r="M13" s="36"/>
    </row>
    <row r="14" spans="1:13" s="8" customFormat="1" ht="20.100000000000001" customHeight="1">
      <c r="A14" s="28" t="s">
        <v>1132</v>
      </c>
      <c r="B14" s="10">
        <f>B19+B24+B29</f>
        <v>0</v>
      </c>
      <c r="C14" s="10">
        <f t="shared" ref="C14:K14" si="3">C19+C24+C29</f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30">
        <f>L19+L24</f>
        <v>0</v>
      </c>
      <c r="M14" s="12"/>
    </row>
    <row r="15" spans="1:13" s="8" customFormat="1" ht="20.100000000000001" customHeight="1">
      <c r="A15" s="28" t="s">
        <v>1131</v>
      </c>
      <c r="B15" s="10">
        <f t="shared" ref="B15:K15" si="4">B20+B25+B30</f>
        <v>0</v>
      </c>
      <c r="C15" s="10">
        <f t="shared" si="4"/>
        <v>0</v>
      </c>
      <c r="D15" s="10">
        <f t="shared" si="4"/>
        <v>0</v>
      </c>
      <c r="E15" s="10">
        <f t="shared" si="4"/>
        <v>0</v>
      </c>
      <c r="F15" s="10">
        <f t="shared" si="4"/>
        <v>0</v>
      </c>
      <c r="G15" s="10">
        <f t="shared" si="4"/>
        <v>0</v>
      </c>
      <c r="H15" s="10">
        <f t="shared" si="4"/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  <c r="L15" s="30">
        <f>L20+L25</f>
        <v>0</v>
      </c>
      <c r="M15" s="12"/>
    </row>
    <row r="16" spans="1:13" s="8" customFormat="1" ht="20.100000000000001" customHeight="1">
      <c r="A16" s="13" t="s">
        <v>1133</v>
      </c>
      <c r="B16" s="10">
        <f t="shared" ref="B16:K16" si="5">B21+B26+B31</f>
        <v>0</v>
      </c>
      <c r="C16" s="10">
        <f t="shared" si="5"/>
        <v>0</v>
      </c>
      <c r="D16" s="10">
        <f t="shared" si="5"/>
        <v>0</v>
      </c>
      <c r="E16" s="10">
        <f t="shared" si="5"/>
        <v>0</v>
      </c>
      <c r="F16" s="10">
        <f t="shared" si="5"/>
        <v>0</v>
      </c>
      <c r="G16" s="10">
        <f t="shared" si="5"/>
        <v>0</v>
      </c>
      <c r="H16" s="10">
        <f t="shared" si="5"/>
        <v>0</v>
      </c>
      <c r="I16" s="10">
        <f t="shared" si="5"/>
        <v>0</v>
      </c>
      <c r="J16" s="10">
        <f t="shared" si="5"/>
        <v>0</v>
      </c>
      <c r="K16" s="10">
        <f t="shared" si="5"/>
        <v>0</v>
      </c>
      <c r="L16" s="11"/>
      <c r="M16" s="15"/>
    </row>
    <row r="17" spans="1:13" s="8" customFormat="1" ht="20.100000000000001" customHeight="1">
      <c r="A17" s="31" t="s">
        <v>1164</v>
      </c>
      <c r="B17" s="10"/>
      <c r="C17" s="10">
        <f t="shared" ref="C17:K17" si="6">C22+C27+C32</f>
        <v>0</v>
      </c>
      <c r="D17" s="10">
        <f t="shared" si="6"/>
        <v>0</v>
      </c>
      <c r="E17" s="10">
        <f t="shared" si="6"/>
        <v>0</v>
      </c>
      <c r="F17" s="10">
        <f t="shared" si="6"/>
        <v>0</v>
      </c>
      <c r="G17" s="10">
        <f t="shared" si="6"/>
        <v>0</v>
      </c>
      <c r="H17" s="10">
        <f t="shared" si="6"/>
        <v>0</v>
      </c>
      <c r="I17" s="10">
        <f t="shared" si="6"/>
        <v>0</v>
      </c>
      <c r="J17" s="10">
        <f t="shared" si="6"/>
        <v>0</v>
      </c>
      <c r="K17" s="10">
        <f t="shared" si="6"/>
        <v>0</v>
      </c>
      <c r="L17" s="11"/>
      <c r="M17" s="14"/>
    </row>
    <row r="18" spans="1:13" s="8" customFormat="1" ht="20.100000000000001" customHeight="1">
      <c r="A18" s="39" t="s">
        <v>1153</v>
      </c>
      <c r="B18" s="40">
        <f>COUNTIFS(CNPM!K6:K500, "&lt;2,5")</f>
        <v>0</v>
      </c>
      <c r="C18" s="40">
        <f>COUNTIFS(CNPM!K6:K500, "&gt;=2,5")</f>
        <v>0</v>
      </c>
      <c r="D18" s="40">
        <f>COUNTIFS(CNPM!K6:K500, "&gt;=2,55")</f>
        <v>0</v>
      </c>
      <c r="E18" s="40">
        <f>COUNTIFS(CNPM!K6:K500, "&gt;=2,6")</f>
        <v>0</v>
      </c>
      <c r="F18" s="40">
        <f>COUNTIFS(CNPM!K6:K500, "&gt;=2,65")</f>
        <v>0</v>
      </c>
      <c r="G18" s="40">
        <f>COUNTIFS(CNPM!K6:K500, "&gt;=2,7")</f>
        <v>0</v>
      </c>
      <c r="H18" s="40">
        <f>COUNTIFS(CNPM!K6:K500, "&gt;=2,75")</f>
        <v>0</v>
      </c>
      <c r="I18" s="40">
        <f>COUNTIFS(CNPM!K6:K500, "&gt;=2,8")</f>
        <v>0</v>
      </c>
      <c r="J18" s="40">
        <f>COUNTIFS(CNPM!K6:K500, "&gt;=3,0")</f>
        <v>0</v>
      </c>
      <c r="K18" s="40">
        <f>COUNTIFS(CNPM!K6:K500, "&gt;=3,2")</f>
        <v>0</v>
      </c>
      <c r="L18" s="41">
        <f>B18+C18</f>
        <v>0</v>
      </c>
      <c r="M18" s="42">
        <v>134</v>
      </c>
    </row>
    <row r="19" spans="1:13" s="8" customFormat="1" ht="20.100000000000001" customHeight="1">
      <c r="A19" s="28" t="s">
        <v>1132</v>
      </c>
      <c r="B19" s="28">
        <f>SUM(COUNTIFS(CNPM!K6:K500, "&lt;2,5",CNPM!I6:I500,{"";"F"}))</f>
        <v>0</v>
      </c>
      <c r="C19" s="28">
        <f>SUM(COUNTIFS(CNPM!K6:K500, "&gt;=2,5",CNPM!I6:I500,{"";"F"}))</f>
        <v>0</v>
      </c>
      <c r="D19" s="28">
        <f>SUM(COUNTIFS(CNPM!K6:K500, "&gt;=2,55",CNPM!I6:I500,{"";"F"}))</f>
        <v>0</v>
      </c>
      <c r="E19" s="28">
        <f>SUM(COUNTIFS(CNPM!K6:K500, "&gt;=2,6",CNPM!I6:I500,{"";"F"}))</f>
        <v>0</v>
      </c>
      <c r="F19" s="28">
        <f>SUM(COUNTIFS(CNPM!K6:K500, "&gt;=2,65",CNPM!I6:I500,{"";"F"}))</f>
        <v>0</v>
      </c>
      <c r="G19" s="28">
        <f>SUM(COUNTIFS(CNPM!K6:K500, "&gt;=2,7",CNPM!I6:I500,{"";"F"}))</f>
        <v>0</v>
      </c>
      <c r="H19" s="28">
        <f>SUM(COUNTIFS(CNPM!K6:K500, "&gt;=2,75",CNPM!I6:I500,{"";"F"}))</f>
        <v>0</v>
      </c>
      <c r="I19" s="28">
        <f>SUM(COUNTIFS(CNPM!K6:K500, "&gt;=2,8",CNPM!I6:I500,{"";"F"}))</f>
        <v>0</v>
      </c>
      <c r="J19" s="28">
        <f>SUM(COUNTIFS(CNPM!K6:K500, "&gt;=3,0",CNPM!I6:I500,{"";"F"}))</f>
        <v>0</v>
      </c>
      <c r="K19" s="28">
        <f>SUM(COUNTIFS(CNPM!K6:K500, "&gt;=3,2",CNPM!I6:I500,{"";"F"}))</f>
        <v>0</v>
      </c>
      <c r="L19" s="11">
        <f>B19+C19</f>
        <v>0</v>
      </c>
      <c r="M19" s="12"/>
    </row>
    <row r="20" spans="1:13" s="8" customFormat="1" ht="20.100000000000001" customHeight="1">
      <c r="A20" s="28" t="s">
        <v>1131</v>
      </c>
      <c r="B20" s="28">
        <f t="shared" ref="B20:K20" si="7">B18-B19</f>
        <v>0</v>
      </c>
      <c r="C20" s="28">
        <f t="shared" si="7"/>
        <v>0</v>
      </c>
      <c r="D20" s="28">
        <f t="shared" si="7"/>
        <v>0</v>
      </c>
      <c r="E20" s="28">
        <f t="shared" si="7"/>
        <v>0</v>
      </c>
      <c r="F20" s="28">
        <f t="shared" si="7"/>
        <v>0</v>
      </c>
      <c r="G20" s="28">
        <f t="shared" si="7"/>
        <v>0</v>
      </c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11">
        <f>B20+C20</f>
        <v>0</v>
      </c>
      <c r="M20" s="12"/>
    </row>
    <row r="21" spans="1:13" s="8" customFormat="1" ht="20.100000000000001" customHeight="1">
      <c r="A21" s="9" t="s">
        <v>1133</v>
      </c>
      <c r="B21" s="28">
        <f>SUM(COUNTIFS(CNPM!K6:K500, "&lt;2,5",CNPM!I6:I500,{"A+";"A";"B+";"B";"C";"C+";"D";"D+"},CNPM!J6:J500,"&gt;="&amp;M18-8))</f>
        <v>0</v>
      </c>
      <c r="C21" s="28">
        <f>SUM(COUNTIFS(CNPM!K6:K500, "&gt;=2,5",CNPM!I6:I500,{"A+";"A";"B+";"B";"C";"C+";"D";"D+"},CNPM!J6:J500,"&gt;="&amp;M18-8))</f>
        <v>0</v>
      </c>
      <c r="D21" s="28">
        <f>SUM(COUNTIFS(CNPM!K6:K500, "&gt;=2,55",CNPM!I6:I500,{"A+";"A";"B+";"B";"C";"C+";"D";"D+"},CNPM!J6:J500,"&gt;="&amp;M18-8))</f>
        <v>0</v>
      </c>
      <c r="E21" s="28">
        <f>SUM(COUNTIFS(CNPM!K6:K500, "&gt;=2,6",CNPM!I6:I500,{"A+";"A";"B+";"B";"C";"C+";"D";"D+"},CNPM!J6:J500,"&gt;="&amp;M18-8))</f>
        <v>0</v>
      </c>
      <c r="F21" s="28">
        <f>SUM(COUNTIFS(CNPM!K6:K500, "&gt;=2,65",CNPM!I6:I500,{"A+";"A";"B+";"B";"C";"C+";"D";"D+"},CNPM!J6:J500,"&gt;="&amp;M18-8))</f>
        <v>0</v>
      </c>
      <c r="G21" s="28">
        <f>SUM(COUNTIFS(CNPM!K6:K500, "&gt;=2,7",CNPM!I6:I500,{"A+";"A";"B+";"B";"C";"C+";"D";"D+"},CNPM!J6:J500,"&gt;="&amp;M18-8))</f>
        <v>0</v>
      </c>
      <c r="H21" s="28">
        <f>SUM(COUNTIFS(CNPM!K6:K500, "&gt;=2,75",CNPM!I6:I500,{"A+";"A";"B+";"B";"C";"C+";"D";"D+"},CNPM!J6:J500,"&gt;="&amp;M18-8))</f>
        <v>0</v>
      </c>
      <c r="I21" s="28">
        <f>SUM(COUNTIFS(CNPM!K6:K500, "&gt;=2,8",CNPM!I6:I500,{"A+";"A";"B+";"B";"C";"C+";"D";"D+"},CNPM!J6:J500,"&gt;="&amp;M18-8))</f>
        <v>0</v>
      </c>
      <c r="J21" s="28">
        <f>SUM(COUNTIFS(CNPM!K6:K500, "&gt;=3,0",CNPM!I6:I500,{"A+";"A";"B+";"B";"C";"C+";"D";"D+"},CNPM!J6:J500,"&gt;="&amp;M18-8))</f>
        <v>0</v>
      </c>
      <c r="K21" s="28">
        <f>SUM(COUNTIFS(CNPM!K6:K500, "&gt;=3,2",CNPM!I6:I500,{"A+";"A";"B+";"B";"C";"C+";"D";"D+"},CNPM!J6:J500,"&gt;="&amp;M18-8))</f>
        <v>0</v>
      </c>
      <c r="L21" s="11"/>
      <c r="M21" s="15"/>
    </row>
    <row r="22" spans="1:13" s="8" customFormat="1" ht="20.100000000000001" customHeight="1">
      <c r="A22" s="33" t="s">
        <v>1164</v>
      </c>
      <c r="B22" s="28"/>
      <c r="C22" s="28">
        <f>L20-C21</f>
        <v>0</v>
      </c>
      <c r="D22" s="28">
        <f>L20-D21</f>
        <v>0</v>
      </c>
      <c r="E22" s="28">
        <f>L20-E21</f>
        <v>0</v>
      </c>
      <c r="F22" s="28">
        <f>L20-F21</f>
        <v>0</v>
      </c>
      <c r="G22" s="28">
        <f>L20-G21</f>
        <v>0</v>
      </c>
      <c r="H22" s="28">
        <f>L20-H21</f>
        <v>0</v>
      </c>
      <c r="I22" s="28">
        <f>L20-I21</f>
        <v>0</v>
      </c>
      <c r="J22" s="28">
        <f>L20-J21</f>
        <v>0</v>
      </c>
      <c r="K22" s="28">
        <f>L20-K21</f>
        <v>0</v>
      </c>
      <c r="L22" s="11"/>
      <c r="M22" s="15"/>
    </row>
    <row r="23" spans="1:13" s="8" customFormat="1" ht="20.100000000000001" customHeight="1">
      <c r="A23" s="39" t="s">
        <v>1154</v>
      </c>
      <c r="B23" s="40">
        <f>COUNTIFS(HTTT!K6:K500, "&lt;2,5")</f>
        <v>0</v>
      </c>
      <c r="C23" s="40">
        <f>COUNTIFS(HTTT!K6:K500, "&gt;=2,5")</f>
        <v>0</v>
      </c>
      <c r="D23" s="40">
        <f>COUNTIFS(HTTT!K6:K500, "&gt;=2,55")</f>
        <v>0</v>
      </c>
      <c r="E23" s="40">
        <f>COUNTIFS(HTTT!K6:K500, "&gt;=2,6")</f>
        <v>0</v>
      </c>
      <c r="F23" s="40">
        <f>COUNTIFS(HTTT!K6:K500, "&gt;=2,65")</f>
        <v>0</v>
      </c>
      <c r="G23" s="40">
        <f>COUNTIFS(HTTT!K6:K500, "&gt;=2,7")</f>
        <v>0</v>
      </c>
      <c r="H23" s="40">
        <f>COUNTIFS(HTTT!K6:K500, "&gt;=2,75")</f>
        <v>0</v>
      </c>
      <c r="I23" s="40">
        <f>COUNTIFS(HTTT!K6:K500, "&gt;=2,8")</f>
        <v>0</v>
      </c>
      <c r="J23" s="40">
        <f>COUNTIFS(HTTT!K6:K500, "&gt;=3,0")</f>
        <v>0</v>
      </c>
      <c r="K23" s="40">
        <f>COUNTIFS(HTTT!K6:K500, "&gt;=3,2")</f>
        <v>0</v>
      </c>
      <c r="L23" s="41">
        <f>B23+C23</f>
        <v>0</v>
      </c>
      <c r="M23" s="42">
        <v>134</v>
      </c>
    </row>
    <row r="24" spans="1:13" s="8" customFormat="1" ht="20.100000000000001" customHeight="1">
      <c r="A24" s="28" t="s">
        <v>1132</v>
      </c>
      <c r="B24" s="28">
        <f>SUM(COUNTIFS(HTTT!K6:K500, "&lt;2,5",HTTT!I6:I500,{"";"F"}))</f>
        <v>0</v>
      </c>
      <c r="C24" s="28">
        <f>SUM(COUNTIFS(HTTT!K6:K500, "&gt;=2,5",HTTT!I6:I500,{"";"F"}))</f>
        <v>0</v>
      </c>
      <c r="D24" s="28">
        <f>SUM(COUNTIFS(HTTT!K6:K500, "&gt;=2,55",HTTT!I6:I500,{"";"F"}))</f>
        <v>0</v>
      </c>
      <c r="E24" s="28">
        <f>SUM(COUNTIFS(HTTT!K6:K500, "&gt;=2,6",HTTT!I6:I500,{"";"F"}))</f>
        <v>0</v>
      </c>
      <c r="F24" s="28">
        <f>SUM(COUNTIFS(HTTT!K6:K500, "&gt;=2,65",HTTT!I6:I500,{"";"F"}))</f>
        <v>0</v>
      </c>
      <c r="G24" s="28">
        <f>SUM(COUNTIFS(HTTT!K6:K500, "&gt;=2,7",HTTT!I6:I500,{"";"F"}))</f>
        <v>0</v>
      </c>
      <c r="H24" s="28">
        <f>SUM(COUNTIFS(HTTT!K6:K500, "&gt;=2,75",HTTT!I6:I500,{"";"F"}))</f>
        <v>0</v>
      </c>
      <c r="I24" s="28">
        <f>SUM(COUNTIFS(HTTT!K6:K500, "&gt;=2,8",HTTT!I6:I500,{"";"F"}))</f>
        <v>0</v>
      </c>
      <c r="J24" s="28">
        <f>SUM(COUNTIFS(HTTT!K6:K500, "&gt;=3,0",HTTT!I6:I500,{"";"F"}))</f>
        <v>0</v>
      </c>
      <c r="K24" s="28">
        <f>SUM(COUNTIFS(HTTT!K6:K500, "&gt;=3,2",HTTT!I6:I500,{"";"F"}))</f>
        <v>0</v>
      </c>
      <c r="L24" s="11">
        <f>B24+C24</f>
        <v>0</v>
      </c>
      <c r="M24" s="12"/>
    </row>
    <row r="25" spans="1:13" s="8" customFormat="1" ht="20.100000000000001" customHeight="1">
      <c r="A25" s="28" t="s">
        <v>1131</v>
      </c>
      <c r="B25" s="28">
        <f t="shared" ref="B25:K25" si="8">B23-B24</f>
        <v>0</v>
      </c>
      <c r="C25" s="28">
        <f t="shared" si="8"/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11">
        <f>B25+C25</f>
        <v>0</v>
      </c>
      <c r="M25" s="12"/>
    </row>
    <row r="26" spans="1:13" s="8" customFormat="1" ht="20.100000000000001" customHeight="1">
      <c r="A26" s="9" t="s">
        <v>1133</v>
      </c>
      <c r="B26" s="28">
        <f>SUM(COUNTIFS(HTTT!K6:K500, "&lt;2,5",HTTT!I6:I500,{"A+";"A";"B+";"B";"C";"C+";"D";"D+"},HTTT!J6:J500,"&gt;="&amp;M23-8))</f>
        <v>0</v>
      </c>
      <c r="C26" s="28">
        <f>SUM(COUNTIFS(HTTT!K6:K500, "&gt;=2,5",HTTT!I6:I500,{"A+";"A";"B+";"B";"C";"C+";"D";"D+"},HTTT!J6:J500,"&gt;="&amp;M23-8))</f>
        <v>0</v>
      </c>
      <c r="D26" s="28">
        <f>SUM(COUNTIFS(HTTT!K6:K500, "&gt;=2,55",HTTT!I6:I500,{"A+";"A";"B+";"B";"C";"C+";"D";"D+"},HTTT!J6:J500,"&gt;="&amp;M23-8))</f>
        <v>0</v>
      </c>
      <c r="E26" s="28">
        <f>SUM(COUNTIFS(HTTT!K6:K500, "&gt;=2,6",HTTT!I6:I500,{"A+";"A";"B+";"B";"C";"C+";"D";"D+"},HTTT!J6:J500,"&gt;="&amp;M23-8))</f>
        <v>0</v>
      </c>
      <c r="F26" s="28">
        <f>SUM(COUNTIFS(HTTT!K6:K500, "&gt;=2,65",HTTT!I6:I500,{"A+";"A";"B+";"B";"C";"C+";"D";"D+"},HTTT!J6:J500,"&gt;="&amp;M23-8))</f>
        <v>0</v>
      </c>
      <c r="G26" s="28">
        <f>SUM(COUNTIFS(HTTT!K6:K500, "&gt;=2,7",HTTT!I6:I500,{"A+";"A";"B+";"B";"C";"C+";"D";"D+"},HTTT!J6:J500,"&gt;="&amp;M23-8))</f>
        <v>0</v>
      </c>
      <c r="H26" s="28">
        <f>SUM(COUNTIFS(HTTT!K6:K500, "&gt;=2,75",HTTT!I6:I500,{"A+";"A";"B+";"B";"C";"C+";"D";"D+"},HTTT!J6:J500,"&gt;="&amp;M23-8))</f>
        <v>0</v>
      </c>
      <c r="I26" s="28">
        <f>SUM(COUNTIFS(HTTT!K6:K500, "&gt;=2,8",HTTT!I6:I500,{"A+";"A";"B+";"B";"C";"C+";"D";"D+"},HTTT!J6:J500,"&gt;="&amp;M23-8))</f>
        <v>0</v>
      </c>
      <c r="J26" s="28">
        <f>SUM(COUNTIFS(HTTT!K6:K500, "&gt;=3,0",HTTT!I6:I500,{"A+";"A";"B+";"B";"C";"C+";"D";"D+"},HTTT!J6:J500,"&gt;="&amp;M23-8))</f>
        <v>0</v>
      </c>
      <c r="K26" s="28">
        <f>SUM(COUNTIFS(HTTT!K6:K500, "&gt;=3,2",HTTT!I6:I500,{"A+";"A";"B+";"B";"C";"C+";"D";"D+"},HTTT!J6:J500,"&gt;="&amp;M23-8))</f>
        <v>0</v>
      </c>
      <c r="L26" s="11"/>
      <c r="M26" s="15"/>
    </row>
    <row r="27" spans="1:13" s="8" customFormat="1" ht="20.100000000000001" customHeight="1">
      <c r="A27" s="34" t="s">
        <v>1164</v>
      </c>
      <c r="B27" s="18"/>
      <c r="C27" s="18">
        <f>L25-C26</f>
        <v>0</v>
      </c>
      <c r="D27" s="18">
        <f>L25-D26</f>
        <v>0</v>
      </c>
      <c r="E27" s="18">
        <f>L25-E26</f>
        <v>0</v>
      </c>
      <c r="F27" s="18">
        <f>L25-F26</f>
        <v>0</v>
      </c>
      <c r="G27" s="18">
        <f>L25-G26</f>
        <v>0</v>
      </c>
      <c r="H27" s="18">
        <f>L25-H26</f>
        <v>0</v>
      </c>
      <c r="I27" s="18">
        <f>L25-I26</f>
        <v>0</v>
      </c>
      <c r="J27" s="18">
        <f>L25-J26</f>
        <v>0</v>
      </c>
      <c r="K27" s="18">
        <f>L25-K26</f>
        <v>0</v>
      </c>
      <c r="L27" s="16"/>
      <c r="M27" s="17"/>
    </row>
    <row r="28" spans="1:13" s="8" customFormat="1" ht="20.100000000000001" customHeight="1">
      <c r="A28" s="39" t="s">
        <v>1162</v>
      </c>
      <c r="B28" s="40">
        <f>COUNTIFS(ECNTT!K6:K438, "&lt;2,5")</f>
        <v>0</v>
      </c>
      <c r="C28" s="40">
        <f>COUNTIFS(ECNTT!K6:K438, "&gt;=2,5")</f>
        <v>0</v>
      </c>
      <c r="D28" s="40">
        <f>COUNTIFS(ECNTT!K6:K438, "&gt;=2,55")</f>
        <v>0</v>
      </c>
      <c r="E28" s="40">
        <f>COUNTIFS(ECNTT!K6:K438, "&gt;=2,6")</f>
        <v>0</v>
      </c>
      <c r="F28" s="40">
        <f>COUNTIFS(ECNTT!K6:K438, "&gt;=2,65")</f>
        <v>0</v>
      </c>
      <c r="G28" s="40">
        <f>COUNTIFS(ECNTT!K6:K438, "&gt;=2,7")</f>
        <v>0</v>
      </c>
      <c r="H28" s="40">
        <f>COUNTIFS(ECNTT!K6:K438, "&gt;=2,75")</f>
        <v>0</v>
      </c>
      <c r="I28" s="40">
        <f>COUNTIFS(ECNTT!K6:K438, "&gt;=2,8")</f>
        <v>0</v>
      </c>
      <c r="J28" s="40">
        <f>COUNTIFS(ECNTT!K6:K438, "&gt;=3,0")</f>
        <v>0</v>
      </c>
      <c r="K28" s="40">
        <f>COUNTIFS(ECNTT!K6:K438, "&gt;=3,2")</f>
        <v>0</v>
      </c>
      <c r="L28" s="41">
        <f>B28+C28</f>
        <v>0</v>
      </c>
      <c r="M28" s="42">
        <v>142</v>
      </c>
    </row>
    <row r="29" spans="1:13" s="8" customFormat="1" ht="20.100000000000001" customHeight="1">
      <c r="A29" s="28" t="s">
        <v>1132</v>
      </c>
      <c r="B29" s="28">
        <f>SUM(COUNTIFS(ECNTT!K6:K438, "&lt;2,5",ECNTT!I6:I438,{"";"F"}))</f>
        <v>0</v>
      </c>
      <c r="C29" s="28">
        <f>SUM(COUNTIFS(ECNTT!K6:K438, "&gt;=2,5",ECNTT!I6:I438,{"";"F"}))</f>
        <v>0</v>
      </c>
      <c r="D29" s="28">
        <f>SUM(COUNTIFS(ECNTT!K6:K438, "&gt;=2,55",ECNTT!I6:I438,{"";"F"}))</f>
        <v>0</v>
      </c>
      <c r="E29" s="28">
        <f>SUM(COUNTIFS(ECNTT!K6:K438, "&gt;=2,6",ECNTT!I6:I438,{"";"F"}))</f>
        <v>0</v>
      </c>
      <c r="F29" s="28">
        <f>SUM(COUNTIFS(ECNTT!K6:K438, "&gt;=2,65",ECNTT!I6:I438,{"";"F"}))</f>
        <v>0</v>
      </c>
      <c r="G29" s="28">
        <f>SUM(COUNTIFS(ECNTT!K6:K438, "&gt;=2,7",ECNTT!I6:I438,{"";"F"}))</f>
        <v>0</v>
      </c>
      <c r="H29" s="28">
        <f>SUM(COUNTIFS(ECNTT!K6:K438, "&gt;=2,75",ECNTT!I6:I438,{"";"F"}))</f>
        <v>0</v>
      </c>
      <c r="I29" s="28">
        <f>SUM(COUNTIFS(ECNTT!K6:K438, "&gt;=2,8",ECNTT!I6:I438,{"";"F"}))</f>
        <v>0</v>
      </c>
      <c r="J29" s="28">
        <f>SUM(COUNTIFS(ECNTT!K6:K438, "&gt;=3,0",ECNTT!I6:I438,{"";"F"}))</f>
        <v>0</v>
      </c>
      <c r="K29" s="28">
        <f>SUM(COUNTIFS(ECNTT!K6:K438, "&gt;=3,2",ECNTT!I6:I438,{"";"F"}))</f>
        <v>0</v>
      </c>
      <c r="L29" s="11">
        <f>B29+C29</f>
        <v>0</v>
      </c>
      <c r="M29" s="12"/>
    </row>
    <row r="30" spans="1:13" s="8" customFormat="1" ht="20.100000000000001" customHeight="1">
      <c r="A30" s="28" t="s">
        <v>1131</v>
      </c>
      <c r="B30" s="28">
        <f t="shared" ref="B30:K30" si="9">B28-B29</f>
        <v>0</v>
      </c>
      <c r="C30" s="28">
        <f t="shared" si="9"/>
        <v>0</v>
      </c>
      <c r="D30" s="28">
        <f t="shared" si="9"/>
        <v>0</v>
      </c>
      <c r="E30" s="28">
        <f t="shared" si="9"/>
        <v>0</v>
      </c>
      <c r="F30" s="28">
        <f t="shared" si="9"/>
        <v>0</v>
      </c>
      <c r="G30" s="28">
        <f t="shared" si="9"/>
        <v>0</v>
      </c>
      <c r="H30" s="28">
        <f t="shared" si="9"/>
        <v>0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11">
        <f>B30+C30</f>
        <v>0</v>
      </c>
      <c r="M30" s="12"/>
    </row>
    <row r="31" spans="1:13" s="8" customFormat="1" ht="20.100000000000001" customHeight="1">
      <c r="A31" s="9" t="s">
        <v>1133</v>
      </c>
      <c r="B31" s="28">
        <f>SUM(COUNTIFS(ECNTT!K6:K438, "&lt;2,5",ECNTT!I6:I438,{"A+";"A";"B+";"B";"C";"C+";"D";"D+"},ECNTT!J6:J438,"&gt;="&amp;M28-8))</f>
        <v>0</v>
      </c>
      <c r="C31" s="28">
        <f>SUM(COUNTIFS(ECNTT!K6:K438, "&gt;=2,5",ECNTT!I6:I438,{"A+";"A";"B+";"B";"C";"C+";"D";"D+"},ECNTT!J6:J438,"&gt;="&amp;M28-8))</f>
        <v>0</v>
      </c>
      <c r="D31" s="28">
        <f>SUM(COUNTIFS(ECNTT!K6:K438, "&gt;=2,55",ECNTT!I6:I438,{"A+";"A";"B+";"B";"C";"C+";"D";"D+"},ECNTT!J6:J438,"&gt;="&amp;M28-8))</f>
        <v>0</v>
      </c>
      <c r="E31" s="28">
        <f>SUM(COUNTIFS(ECNTT!K6:K438, "&gt;=2,6",ECNTT!I6:I438,{"A+";"A";"B+";"B";"C";"C+";"D";"D+"},ECNTT!J6:J438,"&gt;="&amp;M28-8))</f>
        <v>0</v>
      </c>
      <c r="F31" s="28">
        <f>SUM(COUNTIFS(ECNTT!K6:K438, "&gt;=2,65",ECNTT!I6:I438,{"A+";"A";"B+";"B";"C";"C+";"D";"D+"},ECNTT!J6:J438,"&gt;="&amp;M28-8))</f>
        <v>0</v>
      </c>
      <c r="G31" s="28">
        <f>SUM(COUNTIFS(ECNTT!K6:K438, "&gt;=2,7",ECNTT!I6:I438,{"A+";"A";"B+";"B";"C";"C+";"D";"D+"},ECNTT!J6:J438,"&gt;="&amp;M28-8))</f>
        <v>0</v>
      </c>
      <c r="H31" s="28">
        <f>SUM(COUNTIFS(ECNTT!K6:K438, "&gt;=2,75",ECNTT!I6:I438,{"A+";"A";"B+";"B";"C";"C+";"D";"D+"},ECNTT!J6:J438,"&gt;="&amp;M28-8))</f>
        <v>0</v>
      </c>
      <c r="I31" s="28">
        <f>SUM(COUNTIFS(ECNTT!K6:K438, "&gt;=2,8",ECNTT!I6:I438,{"A+";"A";"B+";"B";"C";"C+";"D";"D+"},ECNTT!J6:J438,"&gt;="&amp;M28-8))</f>
        <v>0</v>
      </c>
      <c r="J31" s="28">
        <f>SUM(COUNTIFS(ECNTT!K6:K438, "&gt;=3,0",ECNTT!I6:I438,{"A+";"A";"B+";"B";"C";"C+";"D";"D+"},ECNTT!J6:J438,"&gt;="&amp;M28-8))</f>
        <v>0</v>
      </c>
      <c r="K31" s="28">
        <f>SUM(COUNTIFS(ECNTT!K6:K438, "&gt;=3,2",ECNTT!I6:I438,{"A+";"A";"B+";"B";"C";"C+";"D";"D+"},ECNTT!J6:J438,"&gt;="&amp;M28-8))</f>
        <v>0</v>
      </c>
      <c r="L31" s="11"/>
      <c r="M31" s="15"/>
    </row>
    <row r="32" spans="1:13" s="8" customFormat="1" ht="20.100000000000001" customHeight="1">
      <c r="A32" s="34" t="s">
        <v>1164</v>
      </c>
      <c r="B32" s="18"/>
      <c r="C32" s="18">
        <f>L30-C31</f>
        <v>0</v>
      </c>
      <c r="D32" s="18">
        <f>L30-D31</f>
        <v>0</v>
      </c>
      <c r="E32" s="18">
        <f>L30-E31</f>
        <v>0</v>
      </c>
      <c r="F32" s="18">
        <f>L30-F31</f>
        <v>0</v>
      </c>
      <c r="G32" s="18">
        <f>L30-G31</f>
        <v>0</v>
      </c>
      <c r="H32" s="18">
        <f>L30-H31</f>
        <v>0</v>
      </c>
      <c r="I32" s="18">
        <f>L30-I31</f>
        <v>0</v>
      </c>
      <c r="J32" s="18">
        <f>L30-J31</f>
        <v>0</v>
      </c>
      <c r="K32" s="18">
        <f>L30-K31</f>
        <v>0</v>
      </c>
      <c r="L32" s="16"/>
      <c r="M32" s="17"/>
    </row>
    <row r="33" spans="1:13" s="8" customFormat="1" ht="20.100000000000001" customHeight="1">
      <c r="A33" s="35" t="s">
        <v>1155</v>
      </c>
      <c r="B33" s="36">
        <f>B38+B43</f>
        <v>0</v>
      </c>
      <c r="C33" s="36">
        <f t="shared" ref="C33:L33" si="10">C38+C43</f>
        <v>0</v>
      </c>
      <c r="D33" s="36">
        <f t="shared" si="10"/>
        <v>0</v>
      </c>
      <c r="E33" s="36">
        <f t="shared" si="10"/>
        <v>0</v>
      </c>
      <c r="F33" s="36">
        <f t="shared" si="10"/>
        <v>0</v>
      </c>
      <c r="G33" s="36">
        <f t="shared" si="10"/>
        <v>0</v>
      </c>
      <c r="H33" s="36">
        <f t="shared" si="10"/>
        <v>0</v>
      </c>
      <c r="I33" s="36">
        <f t="shared" si="10"/>
        <v>0</v>
      </c>
      <c r="J33" s="36">
        <f t="shared" si="10"/>
        <v>0</v>
      </c>
      <c r="K33" s="36">
        <f t="shared" si="10"/>
        <v>0</v>
      </c>
      <c r="L33" s="37">
        <f t="shared" si="10"/>
        <v>0</v>
      </c>
      <c r="M33" s="36"/>
    </row>
    <row r="34" spans="1:13" s="8" customFormat="1" ht="20.100000000000001" customHeight="1">
      <c r="A34" s="28" t="s">
        <v>1132</v>
      </c>
      <c r="B34" s="10">
        <f>B39+B44</f>
        <v>0</v>
      </c>
      <c r="C34" s="10">
        <f t="shared" ref="C34:L34" si="11">C39+C44</f>
        <v>0</v>
      </c>
      <c r="D34" s="10">
        <f t="shared" si="11"/>
        <v>0</v>
      </c>
      <c r="E34" s="10">
        <f t="shared" si="11"/>
        <v>0</v>
      </c>
      <c r="F34" s="10">
        <f t="shared" si="11"/>
        <v>0</v>
      </c>
      <c r="G34" s="10">
        <f t="shared" si="11"/>
        <v>0</v>
      </c>
      <c r="H34" s="10">
        <f t="shared" si="11"/>
        <v>0</v>
      </c>
      <c r="I34" s="10">
        <f t="shared" si="11"/>
        <v>0</v>
      </c>
      <c r="J34" s="10">
        <f t="shared" si="11"/>
        <v>0</v>
      </c>
      <c r="K34" s="10">
        <f t="shared" si="11"/>
        <v>0</v>
      </c>
      <c r="L34" s="30">
        <f t="shared" si="11"/>
        <v>0</v>
      </c>
      <c r="M34" s="12"/>
    </row>
    <row r="35" spans="1:13" s="8" customFormat="1" ht="20.100000000000001" customHeight="1">
      <c r="A35" s="28" t="s">
        <v>1131</v>
      </c>
      <c r="B35" s="10">
        <f t="shared" ref="B35:L35" si="12">B40+B45</f>
        <v>0</v>
      </c>
      <c r="C35" s="10">
        <f t="shared" si="12"/>
        <v>0</v>
      </c>
      <c r="D35" s="10">
        <f t="shared" si="12"/>
        <v>0</v>
      </c>
      <c r="E35" s="10">
        <f t="shared" si="12"/>
        <v>0</v>
      </c>
      <c r="F35" s="10">
        <f t="shared" si="12"/>
        <v>0</v>
      </c>
      <c r="G35" s="10">
        <f t="shared" si="12"/>
        <v>0</v>
      </c>
      <c r="H35" s="10">
        <f t="shared" si="12"/>
        <v>0</v>
      </c>
      <c r="I35" s="10">
        <f t="shared" si="12"/>
        <v>0</v>
      </c>
      <c r="J35" s="10">
        <f t="shared" si="12"/>
        <v>0</v>
      </c>
      <c r="K35" s="10">
        <f t="shared" si="12"/>
        <v>0</v>
      </c>
      <c r="L35" s="30">
        <f t="shared" si="12"/>
        <v>0</v>
      </c>
      <c r="M35" s="12"/>
    </row>
    <row r="36" spans="1:13" s="8" customFormat="1" ht="20.100000000000001" customHeight="1">
      <c r="A36" s="13" t="s">
        <v>1133</v>
      </c>
      <c r="B36" s="10">
        <f t="shared" ref="B36:K36" si="13">B41+B46</f>
        <v>0</v>
      </c>
      <c r="C36" s="52">
        <f t="shared" si="13"/>
        <v>0</v>
      </c>
      <c r="D36" s="10">
        <f t="shared" si="13"/>
        <v>0</v>
      </c>
      <c r="E36" s="10">
        <f t="shared" si="13"/>
        <v>0</v>
      </c>
      <c r="F36" s="10">
        <f t="shared" si="13"/>
        <v>0</v>
      </c>
      <c r="G36" s="10">
        <f t="shared" si="13"/>
        <v>0</v>
      </c>
      <c r="H36" s="10">
        <f t="shared" si="13"/>
        <v>0</v>
      </c>
      <c r="I36" s="10">
        <f t="shared" si="13"/>
        <v>0</v>
      </c>
      <c r="J36" s="10">
        <f t="shared" si="13"/>
        <v>0</v>
      </c>
      <c r="K36" s="10">
        <f t="shared" si="13"/>
        <v>0</v>
      </c>
      <c r="L36" s="11"/>
      <c r="M36" s="15"/>
    </row>
    <row r="37" spans="1:13" s="8" customFormat="1" ht="20.100000000000001" customHeight="1">
      <c r="A37" s="31" t="s">
        <v>1164</v>
      </c>
      <c r="B37" s="10"/>
      <c r="C37" s="10">
        <f t="shared" ref="C37:K37" si="14">C42+C47</f>
        <v>0</v>
      </c>
      <c r="D37" s="10">
        <f t="shared" si="14"/>
        <v>0</v>
      </c>
      <c r="E37" s="10">
        <f t="shared" si="14"/>
        <v>0</v>
      </c>
      <c r="F37" s="10">
        <f t="shared" si="14"/>
        <v>0</v>
      </c>
      <c r="G37" s="10">
        <f t="shared" si="14"/>
        <v>0</v>
      </c>
      <c r="H37" s="10">
        <f t="shared" si="14"/>
        <v>0</v>
      </c>
      <c r="I37" s="10">
        <f t="shared" si="14"/>
        <v>0</v>
      </c>
      <c r="J37" s="10">
        <f t="shared" si="14"/>
        <v>0</v>
      </c>
      <c r="K37" s="10">
        <f t="shared" si="14"/>
        <v>0</v>
      </c>
      <c r="L37" s="11"/>
      <c r="M37" s="14"/>
    </row>
    <row r="38" spans="1:13" s="8" customFormat="1" ht="20.100000000000001" customHeight="1">
      <c r="A38" s="39" t="s">
        <v>1156</v>
      </c>
      <c r="B38" s="40">
        <f>COUNTIFS(DTMT!K6:K456, "&lt;2,5")</f>
        <v>0</v>
      </c>
      <c r="C38" s="40">
        <f>COUNTIFS(DTMT!K6:K456, "&gt;=2,5")</f>
        <v>0</v>
      </c>
      <c r="D38" s="40">
        <f>COUNTIFS(DTMT!K6:K456, "&gt;=2,55")</f>
        <v>0</v>
      </c>
      <c r="E38" s="40">
        <f>COUNTIFS(DTMT!K6:K456, "&gt;=2,6")</f>
        <v>0</v>
      </c>
      <c r="F38" s="40">
        <f>COUNTIFS(DTMT!K6:K456, "&gt;=2,65")</f>
        <v>0</v>
      </c>
      <c r="G38" s="40">
        <f>COUNTIFS(DTMT!K6:K456, "&gt;=2,7")</f>
        <v>0</v>
      </c>
      <c r="H38" s="40">
        <f>COUNTIFS(DTMT!K6:K456, "&gt;=2,75")</f>
        <v>0</v>
      </c>
      <c r="I38" s="40">
        <f>COUNTIFS(DTMT!K6:K456, "&gt;=2,8")</f>
        <v>0</v>
      </c>
      <c r="J38" s="40">
        <f>COUNTIFS(DTMT!K6:K456, "&gt;=3,0")</f>
        <v>0</v>
      </c>
      <c r="K38" s="40">
        <f>COUNTIFS(DTMT!K6:K456, "&gt;=3,2")</f>
        <v>0</v>
      </c>
      <c r="L38" s="41">
        <f>B38+C38</f>
        <v>0</v>
      </c>
      <c r="M38" s="42">
        <v>138</v>
      </c>
    </row>
    <row r="39" spans="1:13" s="8" customFormat="1" ht="20.100000000000001" customHeight="1">
      <c r="A39" s="28" t="s">
        <v>1132</v>
      </c>
      <c r="B39" s="28">
        <f>SUM(COUNTIFS(DTMT!K6:K456, "&lt;2,5",DTMT!I6:I456,{"";"F"}))</f>
        <v>0</v>
      </c>
      <c r="C39" s="28">
        <f>SUM(COUNTIFS(DTMT!K6:K456, "&gt;=2,5",DTMT!I6:I456,{"";"F"}))</f>
        <v>0</v>
      </c>
      <c r="D39" s="28">
        <f>SUM(COUNTIFS(DTMT!K6:K456, "&gt;=2,55",DTMT!I6:I456,{"";"F"}))</f>
        <v>0</v>
      </c>
      <c r="E39" s="28">
        <f>SUM(COUNTIFS(DTMT!K6:K456, "&gt;=2,6",DTMT!I6:I456,{"";"F"}))</f>
        <v>0</v>
      </c>
      <c r="F39" s="28">
        <f>SUM(COUNTIFS(DTMT!K6:K456, "&gt;=2,65",DTMT!I6:I456,{"";"F"}))</f>
        <v>0</v>
      </c>
      <c r="G39" s="28">
        <f>SUM(COUNTIFS(DTMT!K6:K456, "&gt;=2,7",DTMT!I6:I456,{"";"F"}))</f>
        <v>0</v>
      </c>
      <c r="H39" s="28">
        <f>SUM(COUNTIFS(DTMT!K6:K456, "&gt;=2,75",DTMT!I6:I456,{"";"F"}))</f>
        <v>0</v>
      </c>
      <c r="I39" s="28">
        <f>SUM(COUNTIFS(DTMT!K6:K456, "&gt;=2,8",DTMT!I6:I456,{"";"F"}))</f>
        <v>0</v>
      </c>
      <c r="J39" s="28">
        <f>SUM(COUNTIFS(DTMT!K6:K456, "&gt;=3,0",DTMT!I6:I456,{"";"F"}))</f>
        <v>0</v>
      </c>
      <c r="K39" s="28">
        <f>SUM(COUNTIFS(DTMT!K6:K456, "&gt;=3,2",DTMT!I6:I456,{"";"F"}))</f>
        <v>0</v>
      </c>
      <c r="L39" s="11">
        <f>B39+C39</f>
        <v>0</v>
      </c>
      <c r="M39" s="12"/>
    </row>
    <row r="40" spans="1:13" s="8" customFormat="1" ht="20.100000000000001" customHeight="1">
      <c r="A40" s="28" t="s">
        <v>1131</v>
      </c>
      <c r="B40" s="28">
        <f t="shared" ref="B40:K40" si="15">B38-B39</f>
        <v>0</v>
      </c>
      <c r="C40" s="28">
        <f t="shared" si="15"/>
        <v>0</v>
      </c>
      <c r="D40" s="28">
        <f t="shared" si="15"/>
        <v>0</v>
      </c>
      <c r="E40" s="28">
        <f t="shared" si="15"/>
        <v>0</v>
      </c>
      <c r="F40" s="28">
        <f t="shared" si="15"/>
        <v>0</v>
      </c>
      <c r="G40" s="28">
        <f t="shared" si="15"/>
        <v>0</v>
      </c>
      <c r="H40" s="28">
        <f t="shared" si="15"/>
        <v>0</v>
      </c>
      <c r="I40" s="28">
        <f t="shared" si="15"/>
        <v>0</v>
      </c>
      <c r="J40" s="28">
        <f t="shared" si="15"/>
        <v>0</v>
      </c>
      <c r="K40" s="28">
        <f t="shared" si="15"/>
        <v>0</v>
      </c>
      <c r="L40" s="11">
        <f>B40+C40</f>
        <v>0</v>
      </c>
      <c r="M40" s="12"/>
    </row>
    <row r="41" spans="1:13" s="8" customFormat="1" ht="20.100000000000001" customHeight="1">
      <c r="A41" s="9" t="s">
        <v>1133</v>
      </c>
      <c r="B41" s="28">
        <f>SUM(COUNTIFS(DTMT!K6:K456, "&lt;2,5",DTMT!I6:I456,{"A+";"A";"B+";"B";"C";"C+";"D";"D+"},DTMT!J6:J456,"&gt;="&amp;M38-8))</f>
        <v>0</v>
      </c>
      <c r="C41" s="52">
        <f>SUM(COUNTIFS(DTMT!K6:K456, "&gt;=2,5",DTMT!I6:I456,{"A+";"A";"B+";"B";"C";"C+";"D";"D+"},DTMT!J6:J456,"&gt;="&amp;M38-8))</f>
        <v>0</v>
      </c>
      <c r="D41" s="28">
        <f>SUM(COUNTIFS(DTMT!K6:K456, "&gt;=2,55",DTMT!I6:I456,{"A+";"A";"B+";"B";"C";"C+";"D";"D+"},DTMT!J6:J456,"&gt;="&amp;M38-8))</f>
        <v>0</v>
      </c>
      <c r="E41" s="28">
        <f>SUM(COUNTIFS(DTMT!K6:K456, "&gt;=2,6",DTMT!I6:I456,{"A+";"A";"B+";"B";"C";"C+";"D";"D+"},DTMT!J6:J456,"&gt;="&amp;M38-8))</f>
        <v>0</v>
      </c>
      <c r="F41" s="28">
        <f>SUM(COUNTIFS(DTMT!K6:K456, "&gt;=2,65",DTMT!I6:I456,{"A+";"A";"B+";"B";"C";"C+";"D";"D+"},DTMT!J6:J456,"&gt;="&amp;M38-8))</f>
        <v>0</v>
      </c>
      <c r="G41" s="28">
        <f>SUM(COUNTIFS(DTMT!K6:K456, "&gt;=2,7",DTMT!I6:I456,{"A+";"A";"B+";"B";"C";"C+";"D";"D+"},DTMT!J6:J456,"&gt;="&amp;M38-8))</f>
        <v>0</v>
      </c>
      <c r="H41" s="28">
        <f>SUM(COUNTIFS(DTMT!K6:K456, "&gt;=2,75",DTMT!I6:I456,{"A+";"A";"B+";"B";"C";"C+";"D";"D+"},DTMT!J6:J456,"&gt;="&amp;M38-8))</f>
        <v>0</v>
      </c>
      <c r="I41" s="28">
        <f>SUM(COUNTIFS(DTMT!K6:K456, "&gt;=2,8",DTMT!I6:I456,{"A+";"A";"B+";"B";"C";"C+";"D";"D+"},DTMT!J6:J456,"&gt;="&amp;M38-8))</f>
        <v>0</v>
      </c>
      <c r="J41" s="28">
        <f>SUM(COUNTIFS(DTMT!K6:K456, "&gt;=3,0",DTMT!I6:I456,{"A+";"A";"B+";"B";"C";"C+";"D";"D+"},DTMT!J6:J456,"&gt;="&amp;M38-8))</f>
        <v>0</v>
      </c>
      <c r="K41" s="28">
        <f>SUM(COUNTIFS(DTMT!K6:K456, "&gt;=3,2",DTMT!I6:I456,{"A+";"A";"B+";"B";"C";"C+";"D";"D+"},DTMT!J6:J456,"&gt;="&amp;M38-8))</f>
        <v>0</v>
      </c>
      <c r="L41" s="11"/>
      <c r="M41" s="15"/>
    </row>
    <row r="42" spans="1:13" s="8" customFormat="1" ht="20.100000000000001" customHeight="1">
      <c r="A42" s="33" t="s">
        <v>1164</v>
      </c>
      <c r="B42" s="28"/>
      <c r="C42" s="28">
        <f>L40-C41</f>
        <v>0</v>
      </c>
      <c r="D42" s="28">
        <f>L40-D41</f>
        <v>0</v>
      </c>
      <c r="E42" s="28">
        <f>L40-E41</f>
        <v>0</v>
      </c>
      <c r="F42" s="28">
        <f>L40-F41</f>
        <v>0</v>
      </c>
      <c r="G42" s="28">
        <f>L40-G41</f>
        <v>0</v>
      </c>
      <c r="H42" s="28">
        <f>L40-H41</f>
        <v>0</v>
      </c>
      <c r="I42" s="28">
        <f>L40-I41</f>
        <v>0</v>
      </c>
      <c r="J42" s="28">
        <f>L40-J41</f>
        <v>0</v>
      </c>
      <c r="K42" s="28">
        <f>L40-K41</f>
        <v>0</v>
      </c>
      <c r="L42" s="11"/>
      <c r="M42" s="15"/>
    </row>
    <row r="43" spans="1:13" s="8" customFormat="1" ht="20.100000000000001" customHeight="1">
      <c r="A43" s="39" t="s">
        <v>1157</v>
      </c>
      <c r="B43" s="40">
        <f>COUNTIFS(XLTH!K6:K458, "&lt;2,5")</f>
        <v>0</v>
      </c>
      <c r="C43" s="40">
        <f>COUNTIFS(XLTH!K6:K458, "&gt;=2,5")</f>
        <v>0</v>
      </c>
      <c r="D43" s="40">
        <f>COUNTIFS(XLTH!K6:K458, "&gt;=2,55")</f>
        <v>0</v>
      </c>
      <c r="E43" s="40">
        <f>COUNTIFS(XLTH!K6:K458, "&gt;=2,6")</f>
        <v>0</v>
      </c>
      <c r="F43" s="40">
        <f>COUNTIFS(XLTH!K6:K458, "&gt;=2,65")</f>
        <v>0</v>
      </c>
      <c r="G43" s="40">
        <f>COUNTIFS(XLTH!K6:K458, "&gt;=2,7")</f>
        <v>0</v>
      </c>
      <c r="H43" s="40">
        <f>COUNTIFS(XLTH!K6:K458, "&gt;=2,75")</f>
        <v>0</v>
      </c>
      <c r="I43" s="40">
        <f>COUNTIFS(XLTH!K6:K458, "&gt;=2,8")</f>
        <v>0</v>
      </c>
      <c r="J43" s="40">
        <f>COUNTIFS(XLTH!K6:K458, "&gt;=3,0")</f>
        <v>0</v>
      </c>
      <c r="K43" s="40">
        <f>COUNTIFS(XLTH!K6:K458, "&gt;=3,2")</f>
        <v>0</v>
      </c>
      <c r="L43" s="41">
        <f>B43+C43</f>
        <v>0</v>
      </c>
      <c r="M43" s="42">
        <v>138</v>
      </c>
    </row>
    <row r="44" spans="1:13" s="8" customFormat="1" ht="20.100000000000001" customHeight="1">
      <c r="A44" s="28" t="s">
        <v>1132</v>
      </c>
      <c r="B44" s="28">
        <f>SUM(COUNTIFS(XLTH!K6:K458, "&lt;2,5",XLTH!I6:I458,{"";"F"}))</f>
        <v>0</v>
      </c>
      <c r="C44" s="28">
        <f>SUM(COUNTIFS(XLTH!K6:K458, "&gt;=2,5",XLTH!I6:I458,{"";"F"}))</f>
        <v>0</v>
      </c>
      <c r="D44" s="28">
        <f>SUM(COUNTIFS(XLTH!K6:K458, "&gt;=2,55",XLTH!I6:I458,{"";"F"}))</f>
        <v>0</v>
      </c>
      <c r="E44" s="28">
        <f>SUM(COUNTIFS(XLTH!K6:K458, "&gt;=2,6",XLTH!I6:I458,{"";"F"}))</f>
        <v>0</v>
      </c>
      <c r="F44" s="28">
        <f>SUM(COUNTIFS(XLTH!K6:K458, "&gt;=2,65",XLTH!I6:I458,{"";"F"}))</f>
        <v>0</v>
      </c>
      <c r="G44" s="28">
        <f>SUM(COUNTIFS(XLTH!K6:K458, "&gt;=2,7",XLTH!I6:I458,{"";"F"}))</f>
        <v>0</v>
      </c>
      <c r="H44" s="28">
        <f>SUM(COUNTIFS(XLTH!K6:K458, "&gt;=2,75",XLTH!I6:I458,{"";"F"}))</f>
        <v>0</v>
      </c>
      <c r="I44" s="28">
        <f>SUM(COUNTIFS(XLTH!K6:K458, "&gt;=2,8",XLTH!I6:I458,{"";"F"}))</f>
        <v>0</v>
      </c>
      <c r="J44" s="28">
        <f>SUM(COUNTIFS(XLTH!K6:K458, "&gt;=3,0",XLTH!I6:I458,{"";"F"}))</f>
        <v>0</v>
      </c>
      <c r="K44" s="28">
        <f>SUM(COUNTIFS(XLTH!K6:K458, "&gt;=3,2",XLTH!I6:I458,{"";"F"}))</f>
        <v>0</v>
      </c>
      <c r="L44" s="11">
        <f>B44+C44</f>
        <v>0</v>
      </c>
      <c r="M44" s="12"/>
    </row>
    <row r="45" spans="1:13" s="8" customFormat="1" ht="20.100000000000001" customHeight="1">
      <c r="A45" s="28" t="s">
        <v>1131</v>
      </c>
      <c r="B45" s="28">
        <f t="shared" ref="B45:K45" si="16">B43-B44</f>
        <v>0</v>
      </c>
      <c r="C45" s="28">
        <f t="shared" si="16"/>
        <v>0</v>
      </c>
      <c r="D45" s="28">
        <f t="shared" si="16"/>
        <v>0</v>
      </c>
      <c r="E45" s="28">
        <f t="shared" si="16"/>
        <v>0</v>
      </c>
      <c r="F45" s="28">
        <f t="shared" si="16"/>
        <v>0</v>
      </c>
      <c r="G45" s="28">
        <f t="shared" si="16"/>
        <v>0</v>
      </c>
      <c r="H45" s="28">
        <f t="shared" si="16"/>
        <v>0</v>
      </c>
      <c r="I45" s="28">
        <f t="shared" si="16"/>
        <v>0</v>
      </c>
      <c r="J45" s="28">
        <f t="shared" si="16"/>
        <v>0</v>
      </c>
      <c r="K45" s="28">
        <f t="shared" si="16"/>
        <v>0</v>
      </c>
      <c r="L45" s="11">
        <f>B45+C45</f>
        <v>0</v>
      </c>
      <c r="M45" s="12"/>
    </row>
    <row r="46" spans="1:13" s="8" customFormat="1" ht="20.100000000000001" customHeight="1">
      <c r="A46" s="9" t="s">
        <v>1133</v>
      </c>
      <c r="B46" s="28">
        <f>SUM(COUNTIFS(XLTH!K6:K458, "&lt;2,5",XLTH!I6:I458,{"A+";"A";"B+";"B";"C";"C+";"D";"D+"},XLTH!J6:J458,"&gt;="&amp;M43-8))</f>
        <v>0</v>
      </c>
      <c r="C46" s="52">
        <f>SUM(COUNTIFS(XLTH!K6:K458, "&gt;=2,5",XLTH!I6:I458,{"A+";"A";"B+";"B";"C";"C+";"D";"D+"},XLTH!J6:J458,"&gt;="&amp;M43-8))</f>
        <v>0</v>
      </c>
      <c r="D46" s="28">
        <f>SUM(COUNTIFS(XLTH!K6:K458, "&gt;=2,55",XLTH!I6:I458,{"A+";"A";"B+";"B";"C";"C+";"D";"D+"},XLTH!J6:J458,"&gt;="&amp;M43-8))</f>
        <v>0</v>
      </c>
      <c r="E46" s="28">
        <f>SUM(COUNTIFS(XLTH!K6:K458, "&gt;=2,6",XLTH!I6:I458,{"A+";"A";"B+";"B";"C";"C+";"D";"D+"},XLTH!J6:J458,"&gt;="&amp;M43-8))</f>
        <v>0</v>
      </c>
      <c r="F46" s="28">
        <f>SUM(COUNTIFS(XLTH!K6:K458, "&gt;=2,65",XLTH!I6:I458,{"A+";"A";"B+";"B";"C";"C+";"D";"D+"},XLTH!J6:J458,"&gt;="&amp;M43-8))</f>
        <v>0</v>
      </c>
      <c r="G46" s="28">
        <f>SUM(COUNTIFS(XLTH!K6:K458, "&gt;=2,7",XLTH!I6:I458,{"A+";"A";"B+";"B";"C";"C+";"D";"D+"},XLTH!J6:J458,"&gt;="&amp;M43-8))</f>
        <v>0</v>
      </c>
      <c r="H46" s="28">
        <f>SUM(COUNTIFS(XLTH!K6:K458, "&gt;=2,75",XLTH!I6:I458,{"A+";"A";"B+";"B";"C";"C+";"D";"D+"},XLTH!J6:J458,"&gt;="&amp;M43-8))</f>
        <v>0</v>
      </c>
      <c r="I46" s="28">
        <f>SUM(COUNTIFS(XLTH!K6:K458, "&gt;=2,8",XLTH!I6:I458,{"A+";"A";"B+";"B";"C";"C+";"D";"D+"},XLTH!J6:J458,"&gt;="&amp;M43-8))</f>
        <v>0</v>
      </c>
      <c r="J46" s="28">
        <f>SUM(COUNTIFS(XLTH!K6:K458, "&gt;=3,0",XLTH!I6:I458,{"A+";"A";"B+";"B";"C";"C+";"D";"D+"},XLTH!J6:J458,"&gt;="&amp;M43-8))</f>
        <v>0</v>
      </c>
      <c r="K46" s="28">
        <f>SUM(COUNTIFS(XLTH!K6:K458, "&gt;=3,2",XLTH!I6:I458,{"A+";"A";"B+";"B";"C";"C+";"D";"D+"},XLTH!J6:J458,"&gt;="&amp;M43-8))</f>
        <v>0</v>
      </c>
      <c r="L46" s="11"/>
      <c r="M46" s="15"/>
    </row>
    <row r="47" spans="1:13" s="8" customFormat="1" ht="20.100000000000001" customHeight="1">
      <c r="A47" s="34" t="s">
        <v>1164</v>
      </c>
      <c r="B47" s="18"/>
      <c r="C47" s="18">
        <f>L45-C46</f>
        <v>0</v>
      </c>
      <c r="D47" s="18">
        <f>L45-D46</f>
        <v>0</v>
      </c>
      <c r="E47" s="18">
        <f>L45-E46</f>
        <v>0</v>
      </c>
      <c r="F47" s="18">
        <f>L45-F46</f>
        <v>0</v>
      </c>
      <c r="G47" s="18">
        <f>L45-G46</f>
        <v>0</v>
      </c>
      <c r="H47" s="18">
        <f>L45-H46</f>
        <v>0</v>
      </c>
      <c r="I47" s="18">
        <f>L45-I46</f>
        <v>0</v>
      </c>
      <c r="J47" s="18">
        <f>L45-J46</f>
        <v>0</v>
      </c>
      <c r="K47" s="18">
        <f>L45-K46</f>
        <v>0</v>
      </c>
      <c r="L47" s="16"/>
      <c r="M47" s="17"/>
    </row>
    <row r="48" spans="1:13" s="8" customFormat="1" ht="20.100000000000001" customHeight="1">
      <c r="A48" s="35" t="s">
        <v>1161</v>
      </c>
      <c r="B48" s="36">
        <f>B53+B68+B58+B63</f>
        <v>0</v>
      </c>
      <c r="C48" s="36">
        <f t="shared" ref="C48:K48" si="17">C53+C68+C58+C63</f>
        <v>0</v>
      </c>
      <c r="D48" s="36">
        <f t="shared" si="17"/>
        <v>0</v>
      </c>
      <c r="E48" s="36">
        <f t="shared" si="17"/>
        <v>0</v>
      </c>
      <c r="F48" s="36">
        <f t="shared" si="17"/>
        <v>0</v>
      </c>
      <c r="G48" s="36">
        <f t="shared" si="17"/>
        <v>0</v>
      </c>
      <c r="H48" s="36">
        <f t="shared" si="17"/>
        <v>0</v>
      </c>
      <c r="I48" s="36">
        <f t="shared" si="17"/>
        <v>0</v>
      </c>
      <c r="J48" s="36">
        <f t="shared" si="17"/>
        <v>0</v>
      </c>
      <c r="K48" s="36">
        <f t="shared" si="17"/>
        <v>0</v>
      </c>
      <c r="L48" s="37">
        <f>L53+L68</f>
        <v>0</v>
      </c>
      <c r="M48" s="36"/>
    </row>
    <row r="49" spans="1:13" s="8" customFormat="1" ht="20.100000000000001" customHeight="1">
      <c r="A49" s="28" t="s">
        <v>1132</v>
      </c>
      <c r="B49" s="10">
        <f>B54+B69+B59+B64</f>
        <v>0</v>
      </c>
      <c r="C49" s="10">
        <f t="shared" ref="C49:K49" si="18">C54+C69+C59+C64</f>
        <v>0</v>
      </c>
      <c r="D49" s="10">
        <f t="shared" si="18"/>
        <v>0</v>
      </c>
      <c r="E49" s="10">
        <f t="shared" si="18"/>
        <v>0</v>
      </c>
      <c r="F49" s="10">
        <f t="shared" si="18"/>
        <v>0</v>
      </c>
      <c r="G49" s="10">
        <f t="shared" si="18"/>
        <v>0</v>
      </c>
      <c r="H49" s="10">
        <f t="shared" si="18"/>
        <v>0</v>
      </c>
      <c r="I49" s="10">
        <f t="shared" si="18"/>
        <v>0</v>
      </c>
      <c r="J49" s="10">
        <f t="shared" si="18"/>
        <v>0</v>
      </c>
      <c r="K49" s="10">
        <f t="shared" si="18"/>
        <v>0</v>
      </c>
      <c r="L49" s="30">
        <f>L54+L69</f>
        <v>0</v>
      </c>
      <c r="M49" s="12"/>
    </row>
    <row r="50" spans="1:13" s="8" customFormat="1" ht="20.100000000000001" customHeight="1">
      <c r="A50" s="28" t="s">
        <v>1131</v>
      </c>
      <c r="B50" s="10">
        <f t="shared" ref="B50:K50" si="19">B55+B70+B60+B65</f>
        <v>0</v>
      </c>
      <c r="C50" s="10">
        <f t="shared" si="19"/>
        <v>0</v>
      </c>
      <c r="D50" s="10">
        <f t="shared" si="19"/>
        <v>0</v>
      </c>
      <c r="E50" s="10">
        <f t="shared" si="19"/>
        <v>0</v>
      </c>
      <c r="F50" s="10">
        <f t="shared" si="19"/>
        <v>0</v>
      </c>
      <c r="G50" s="10">
        <f t="shared" si="19"/>
        <v>0</v>
      </c>
      <c r="H50" s="10">
        <f t="shared" si="19"/>
        <v>0</v>
      </c>
      <c r="I50" s="10">
        <f t="shared" si="19"/>
        <v>0</v>
      </c>
      <c r="J50" s="10">
        <f t="shared" si="19"/>
        <v>0</v>
      </c>
      <c r="K50" s="10">
        <f t="shared" si="19"/>
        <v>0</v>
      </c>
      <c r="L50" s="30">
        <f>L55+L70</f>
        <v>0</v>
      </c>
      <c r="M50" s="12"/>
    </row>
    <row r="51" spans="1:13" s="8" customFormat="1" ht="20.100000000000001" customHeight="1">
      <c r="A51" s="13" t="s">
        <v>1133</v>
      </c>
      <c r="B51" s="10">
        <f t="shared" ref="B51:K51" si="20">B56+B71+B61+B66</f>
        <v>0</v>
      </c>
      <c r="C51" s="10">
        <f t="shared" si="20"/>
        <v>0</v>
      </c>
      <c r="D51" s="10">
        <f t="shared" si="20"/>
        <v>0</v>
      </c>
      <c r="E51" s="10">
        <f t="shared" si="20"/>
        <v>0</v>
      </c>
      <c r="F51" s="10">
        <f t="shared" si="20"/>
        <v>0</v>
      </c>
      <c r="G51" s="10">
        <f t="shared" si="20"/>
        <v>0</v>
      </c>
      <c r="H51" s="10">
        <f t="shared" si="20"/>
        <v>0</v>
      </c>
      <c r="I51" s="10">
        <f t="shared" si="20"/>
        <v>0</v>
      </c>
      <c r="J51" s="10">
        <f t="shared" si="20"/>
        <v>0</v>
      </c>
      <c r="K51" s="10">
        <f t="shared" si="20"/>
        <v>0</v>
      </c>
      <c r="L51" s="11"/>
      <c r="M51" s="15"/>
    </row>
    <row r="52" spans="1:13" s="8" customFormat="1" ht="20.100000000000001" customHeight="1">
      <c r="A52" s="31" t="s">
        <v>1164</v>
      </c>
      <c r="B52" s="10"/>
      <c r="C52" s="10">
        <f t="shared" ref="C52:K52" si="21">C57+C72+C62+C67</f>
        <v>0</v>
      </c>
      <c r="D52" s="10">
        <f t="shared" si="21"/>
        <v>0</v>
      </c>
      <c r="E52" s="10">
        <f t="shared" si="21"/>
        <v>0</v>
      </c>
      <c r="F52" s="10">
        <f t="shared" si="21"/>
        <v>0</v>
      </c>
      <c r="G52" s="10">
        <f t="shared" si="21"/>
        <v>0</v>
      </c>
      <c r="H52" s="10">
        <f t="shared" si="21"/>
        <v>0</v>
      </c>
      <c r="I52" s="10">
        <f t="shared" si="21"/>
        <v>0</v>
      </c>
      <c r="J52" s="10">
        <f t="shared" si="21"/>
        <v>0</v>
      </c>
      <c r="K52" s="10">
        <f t="shared" si="21"/>
        <v>0</v>
      </c>
      <c r="L52" s="11"/>
      <c r="M52" s="14"/>
    </row>
    <row r="53" spans="1:13" s="8" customFormat="1" ht="20.100000000000001" customHeight="1">
      <c r="A53" s="39" t="s">
        <v>1158</v>
      </c>
      <c r="B53" s="40">
        <f>COUNTIFS(PTDPT!K6:K424, "&lt;2,5")</f>
        <v>0</v>
      </c>
      <c r="C53" s="40">
        <f>COUNTIFS(PTDPT!K6:K424, "&gt;=2,5")</f>
        <v>0</v>
      </c>
      <c r="D53" s="40">
        <f>COUNTIFS(PTDPT!K6:K424, "&gt;=2,55")</f>
        <v>0</v>
      </c>
      <c r="E53" s="40">
        <f>COUNTIFS(PTDPT!K6:K424, "&gt;=2,6")</f>
        <v>0</v>
      </c>
      <c r="F53" s="40">
        <f>COUNTIFS(PTDPT!K6:K424, "&gt;=2,65")</f>
        <v>0</v>
      </c>
      <c r="G53" s="40">
        <f>COUNTIFS(PTDPT!K6:K424, "&gt;=2,7")</f>
        <v>0</v>
      </c>
      <c r="H53" s="40">
        <f>COUNTIFS(PTDPT!K6:K424, "&gt;=2,75")</f>
        <v>0</v>
      </c>
      <c r="I53" s="40">
        <f>COUNTIFS(PTDPT!K6:K424, "&gt;=2,8")</f>
        <v>0</v>
      </c>
      <c r="J53" s="40">
        <f>COUNTIFS(PTDPT!K6:K424, "&gt;=3,0")</f>
        <v>0</v>
      </c>
      <c r="K53" s="40">
        <f>COUNTIFS(PTDPT!K6:K424, "&gt;=3,2")</f>
        <v>0</v>
      </c>
      <c r="L53" s="41">
        <f>B53+C53</f>
        <v>0</v>
      </c>
      <c r="M53" s="42">
        <v>135</v>
      </c>
    </row>
    <row r="54" spans="1:13" s="8" customFormat="1" ht="20.100000000000001" customHeight="1">
      <c r="A54" s="28" t="s">
        <v>1132</v>
      </c>
      <c r="B54" s="28">
        <f>SUM(COUNTIFS(PTDPT!K6:K424, "&lt;2,5",PTDPT!I6:I424,{"";"F"}))</f>
        <v>0</v>
      </c>
      <c r="C54" s="28">
        <f>SUM(COUNTIFS(PTDPT!K6:K424, "&gt;=2,5",PTDPT!I6:I424,{"";"F"}))</f>
        <v>0</v>
      </c>
      <c r="D54" s="28">
        <f>SUM(COUNTIFS(PTDPT!K6:K424, "&gt;=2,55",PTDPT!I6:I424,{"";"F"}))</f>
        <v>0</v>
      </c>
      <c r="E54" s="28">
        <f>SUM(COUNTIFS(PTDPT!K6:K424, "&gt;=2,6",PTDPT!I6:I424,{"";"F"}))</f>
        <v>0</v>
      </c>
      <c r="F54" s="28">
        <f>SUM(COUNTIFS(PTDPT!K6:K424, "&gt;=2,65",PTDPT!I6:I424,{"";"F"}))</f>
        <v>0</v>
      </c>
      <c r="G54" s="28">
        <f>SUM(COUNTIFS(PTDPT!K6:K424, "&gt;=2,7",PTDPT!I6:I424,{"";"F"}))</f>
        <v>0</v>
      </c>
      <c r="H54" s="28">
        <f>SUM(COUNTIFS(PTDPT!K6:K424, "&gt;=2,75",PTDPT!I6:I424,{"";"F"}))</f>
        <v>0</v>
      </c>
      <c r="I54" s="28">
        <f>SUM(COUNTIFS(PTDPT!K6:K424, "&gt;=2,8",PTDPT!I6:I424,{"";"F"}))</f>
        <v>0</v>
      </c>
      <c r="J54" s="28">
        <f>SUM(COUNTIFS(PTDPT!K6:K424, "&gt;=3,0",PTDPT!I6:I424,{"";"F"}))</f>
        <v>0</v>
      </c>
      <c r="K54" s="28">
        <f>SUM(COUNTIFS(PTDPT!K6:K424, "&gt;=3,2",PTDPT!I6:I424,{"";"F"}))</f>
        <v>0</v>
      </c>
      <c r="L54" s="11">
        <f>B54+C54</f>
        <v>0</v>
      </c>
      <c r="M54" s="12"/>
    </row>
    <row r="55" spans="1:13" s="8" customFormat="1" ht="20.100000000000001" customHeight="1">
      <c r="A55" s="28" t="s">
        <v>1131</v>
      </c>
      <c r="B55" s="28">
        <f t="shared" ref="B55:K55" si="22">B53-B54</f>
        <v>0</v>
      </c>
      <c r="C55" s="28">
        <f t="shared" si="22"/>
        <v>0</v>
      </c>
      <c r="D55" s="28">
        <f t="shared" si="22"/>
        <v>0</v>
      </c>
      <c r="E55" s="28">
        <f t="shared" si="22"/>
        <v>0</v>
      </c>
      <c r="F55" s="28">
        <f t="shared" si="22"/>
        <v>0</v>
      </c>
      <c r="G55" s="28">
        <f t="shared" si="22"/>
        <v>0</v>
      </c>
      <c r="H55" s="28">
        <f t="shared" si="22"/>
        <v>0</v>
      </c>
      <c r="I55" s="28">
        <f t="shared" si="22"/>
        <v>0</v>
      </c>
      <c r="J55" s="28">
        <f t="shared" si="22"/>
        <v>0</v>
      </c>
      <c r="K55" s="28">
        <f t="shared" si="22"/>
        <v>0</v>
      </c>
      <c r="L55" s="11">
        <f>B55+C55</f>
        <v>0</v>
      </c>
      <c r="M55" s="12"/>
    </row>
    <row r="56" spans="1:13" s="8" customFormat="1" ht="20.100000000000001" customHeight="1">
      <c r="A56" s="9" t="s">
        <v>1133</v>
      </c>
      <c r="B56" s="28">
        <f>SUM(COUNTIFS(PTDPT!K6:K424, "&lt;2,5",PTDPT!I6:I424,{"A+";"A";"B+";"B";"C";"C+";"D";"D+"},PTDPT!J6:J424,"&gt;="&amp;M53-8))</f>
        <v>0</v>
      </c>
      <c r="C56" s="28">
        <f>SUM(COUNTIFS(PTDPT!K6:K424, "&gt;=2,5",PTDPT!I6:I424,{"A+";"A";"B+";"B";"C";"C+";"D";"D+"},PTDPT!J6:J424,"&gt;="&amp;M53-8))</f>
        <v>0</v>
      </c>
      <c r="D56" s="28">
        <f>SUM(COUNTIFS(PTDPT!K6:K424, "&gt;=2,55",PTDPT!I6:I424,{"A+";"A";"B+";"B";"C";"C+";"D";"D+"},PTDPT!J6:J424,"&gt;="&amp;M53-8))</f>
        <v>0</v>
      </c>
      <c r="E56" s="28">
        <f>SUM(COUNTIFS(PTDPT!K6:K424, "&gt;=2,6",PTDPT!I6:I424,{"A+";"A";"B+";"B";"C";"C+";"D";"D+"},PTDPT!J6:J424,"&gt;="&amp;M53-8))</f>
        <v>0</v>
      </c>
      <c r="F56" s="28">
        <f>SUM(COUNTIFS(PTDPT!K6:K424, "&gt;=2,65",PTDPT!I6:I424,{"A+";"A";"B+";"B";"C";"C+";"D";"D+"},PTDPT!J6:J424,"&gt;="&amp;M53-8))</f>
        <v>0</v>
      </c>
      <c r="G56" s="28">
        <f>SUM(COUNTIFS(PTDPT!K6:K424, "&gt;=2,7",PTDPT!I6:I424,{"A+";"A";"B+";"B";"C";"C+";"D";"D+"},PTDPT!J6:J424,"&gt;="&amp;M53-8))</f>
        <v>0</v>
      </c>
      <c r="H56" s="28">
        <f>SUM(COUNTIFS(PTDPT!K6:K424, "&gt;=2,75",PTDPT!I6:I424,{"A+";"A";"B+";"B";"C";"C+";"D";"D+"},PTDPT!J6:J424,"&gt;="&amp;M53-8))</f>
        <v>0</v>
      </c>
      <c r="I56" s="28">
        <f>SUM(COUNTIFS(PTDPT!K6:K424, "&gt;=2,8",PTDPT!I6:I424,{"A+";"A";"B+";"B";"C";"C+";"D";"D+"},PTDPT!J6:J424,"&gt;="&amp;M53-8))</f>
        <v>0</v>
      </c>
      <c r="J56" s="28">
        <f>SUM(COUNTIFS(PTDPT!K6:K424, "&gt;=3,0",PTDPT!I6:I424,{"A+";"A";"B+";"B";"C";"C+";"D";"D+"},PTDPT!J6:J424,"&gt;="&amp;M53-8))</f>
        <v>0</v>
      </c>
      <c r="K56" s="28">
        <f>SUM(COUNTIFS(PTDPT!K6:K424, "&gt;=3,2",PTDPT!I6:I424,{"A+";"A";"B+";"B";"C";"C+";"D";"D+"},PTDPT!J6:J424,"&gt;="&amp;M53-8))</f>
        <v>0</v>
      </c>
      <c r="L56" s="11"/>
      <c r="M56" s="15"/>
    </row>
    <row r="57" spans="1:13" s="8" customFormat="1" ht="20.100000000000001" customHeight="1">
      <c r="A57" s="33" t="s">
        <v>1164</v>
      </c>
      <c r="B57" s="28"/>
      <c r="C57" s="28">
        <f>L55-C56</f>
        <v>0</v>
      </c>
      <c r="D57" s="28">
        <f>L55-D56</f>
        <v>0</v>
      </c>
      <c r="E57" s="28">
        <f>L55-E56</f>
        <v>0</v>
      </c>
      <c r="F57" s="28">
        <f>L55-F56</f>
        <v>0</v>
      </c>
      <c r="G57" s="28">
        <f>L55-G56</f>
        <v>0</v>
      </c>
      <c r="H57" s="28">
        <f>L55-H56</f>
        <v>0</v>
      </c>
      <c r="I57" s="28">
        <f>L55-I56</f>
        <v>0</v>
      </c>
      <c r="J57" s="28">
        <f>L55-J56</f>
        <v>0</v>
      </c>
      <c r="K57" s="28">
        <f>L55-K56</f>
        <v>0</v>
      </c>
      <c r="L57" s="11"/>
      <c r="M57" s="15"/>
    </row>
    <row r="58" spans="1:13" s="8" customFormat="1" ht="20.100000000000001" customHeight="1">
      <c r="A58" s="39" t="s">
        <v>1159</v>
      </c>
      <c r="B58" s="40">
        <f>COUNTIFS(TKDPT!K6:K500, "&lt;2,5")</f>
        <v>0</v>
      </c>
      <c r="C58" s="40">
        <f>COUNTIFS(TKDPT!K6:K500, "&gt;=2,5")</f>
        <v>0</v>
      </c>
      <c r="D58" s="40">
        <f>COUNTIFS(TKDPT!K6:K500, "&gt;=2,55")</f>
        <v>0</v>
      </c>
      <c r="E58" s="40">
        <f>COUNTIFS(TKDPT!K6:K500, "&gt;=2,6")</f>
        <v>0</v>
      </c>
      <c r="F58" s="40">
        <f>COUNTIFS(TKDPT!K6:K500, "&gt;=2,65")</f>
        <v>0</v>
      </c>
      <c r="G58" s="40">
        <f>COUNTIFS(TKDPT!K6:K500, "&gt;=2,7")</f>
        <v>0</v>
      </c>
      <c r="H58" s="40">
        <f>COUNTIFS(TKDPT!K6:K500, "&gt;=2,75")</f>
        <v>0</v>
      </c>
      <c r="I58" s="40">
        <f>COUNTIFS(TKDPT!K6:K500, "&gt;=2,8")</f>
        <v>0</v>
      </c>
      <c r="J58" s="40">
        <f>COUNTIFS(TKDPT!K6:K500, "&gt;=3,0")</f>
        <v>0</v>
      </c>
      <c r="K58" s="40">
        <f>COUNTIFS(TKDPT!K6:K500, "&gt;=3,2")</f>
        <v>0</v>
      </c>
      <c r="L58" s="41">
        <f>B58+C58</f>
        <v>0</v>
      </c>
      <c r="M58" s="42">
        <v>135</v>
      </c>
    </row>
    <row r="59" spans="1:13" s="8" customFormat="1" ht="20.100000000000001" customHeight="1">
      <c r="A59" s="28" t="s">
        <v>1132</v>
      </c>
      <c r="B59" s="28">
        <f>SUM(COUNTIFS(TKDPT!K6:K500, "&lt;2,5",TKDPT!I6:I500,{"";"F"}))</f>
        <v>0</v>
      </c>
      <c r="C59" s="28">
        <f>SUM(COUNTIFS(TKDPT!K6:K500, "&gt;=2,5",TKDPT!I6:I500,{"";"F"}))</f>
        <v>0</v>
      </c>
      <c r="D59" s="28">
        <f>SUM(COUNTIFS(TKDPT!K6:K500, "&gt;=2,55",TKDPT!I6:I500,{"";"F"}))</f>
        <v>0</v>
      </c>
      <c r="E59" s="28">
        <f>SUM(COUNTIFS(TKDPT!K6:K500, "&gt;=2,6",TKDPT!I6:I500,{"";"F"}))</f>
        <v>0</v>
      </c>
      <c r="F59" s="28">
        <f>SUM(COUNTIFS(TKDPT!K6:K500, "&gt;=2,65",TKDPT!I6:I500,{"";"F"}))</f>
        <v>0</v>
      </c>
      <c r="G59" s="28">
        <f>SUM(COUNTIFS(TKDPT!K6:K500, "&gt;=2,7",TKDPT!I6:I500,{"";"F"}))</f>
        <v>0</v>
      </c>
      <c r="H59" s="28">
        <f>SUM(COUNTIFS(TKDPT!K6:K500, "&gt;=2,75",TKDPT!I6:I500,{"";"F"}))</f>
        <v>0</v>
      </c>
      <c r="I59" s="28">
        <f>SUM(COUNTIFS(TKDPT!K6:K500, "&gt;=2,8",TKDPT!I6:I500,{"";"F"}))</f>
        <v>0</v>
      </c>
      <c r="J59" s="28">
        <f>SUM(COUNTIFS(TKDPT!K6:K500, "&gt;=3,0",TKDPT!I6:I500,{"";"F"}))</f>
        <v>0</v>
      </c>
      <c r="K59" s="28">
        <f>SUM(COUNTIFS(TKDPT!K6:K500, "&gt;=3,2",TKDPT!I6:I500,{"";"F"}))</f>
        <v>0</v>
      </c>
      <c r="L59" s="11">
        <f>B59+C59</f>
        <v>0</v>
      </c>
      <c r="M59" s="12"/>
    </row>
    <row r="60" spans="1:13" s="8" customFormat="1" ht="20.100000000000001" customHeight="1">
      <c r="A60" s="28" t="s">
        <v>1131</v>
      </c>
      <c r="B60" s="28">
        <f t="shared" ref="B60:K60" si="23">B58-B59</f>
        <v>0</v>
      </c>
      <c r="C60" s="28">
        <f t="shared" si="23"/>
        <v>0</v>
      </c>
      <c r="D60" s="28">
        <f t="shared" si="23"/>
        <v>0</v>
      </c>
      <c r="E60" s="28">
        <f t="shared" si="23"/>
        <v>0</v>
      </c>
      <c r="F60" s="28">
        <f t="shared" si="23"/>
        <v>0</v>
      </c>
      <c r="G60" s="28">
        <f t="shared" si="23"/>
        <v>0</v>
      </c>
      <c r="H60" s="28">
        <f t="shared" si="23"/>
        <v>0</v>
      </c>
      <c r="I60" s="28">
        <f t="shared" si="23"/>
        <v>0</v>
      </c>
      <c r="J60" s="28">
        <f t="shared" si="23"/>
        <v>0</v>
      </c>
      <c r="K60" s="28">
        <f t="shared" si="23"/>
        <v>0</v>
      </c>
      <c r="L60" s="11">
        <f>B60+C60</f>
        <v>0</v>
      </c>
      <c r="M60" s="12"/>
    </row>
    <row r="61" spans="1:13" s="8" customFormat="1" ht="20.100000000000001" customHeight="1">
      <c r="A61" s="9" t="s">
        <v>1133</v>
      </c>
      <c r="B61" s="28">
        <f>SUM(COUNTIFS(TKDPT!K6:K500, "&lt;2,5",TKDPT!I6:I500,{"A+";"A";"B+";"B";"C";"C+";"D";"D+"},TKDPT!J6:J500,"&gt;="&amp;M58-8))</f>
        <v>0</v>
      </c>
      <c r="C61" s="28">
        <f>SUM(COUNTIFS(TKDPT!K6:K500, "&gt;=2,5",TKDPT!I6:I500,{"A+";"A";"B+";"B";"C";"C+";"D";"D+"},TKDPT!J6:J500,"&gt;="&amp;M58-8))</f>
        <v>0</v>
      </c>
      <c r="D61" s="28">
        <f>SUM(COUNTIFS(TKDPT!K6:K500, "&gt;=2,55",TKDPT!I6:I500,{"A+";"A";"B+";"B";"C";"C+";"D";"D+"},TKDPT!J6:J500,"&gt;="&amp;M58-8))</f>
        <v>0</v>
      </c>
      <c r="E61" s="28">
        <f>SUM(COUNTIFS(TKDPT!K6:K500, "&gt;=2,6",TKDPT!I6:I500,{"A+";"A";"B+";"B";"C";"C+";"D";"D+"},TKDPT!J6:J500,"&gt;="&amp;M58-8))</f>
        <v>0</v>
      </c>
      <c r="F61" s="28">
        <f>SUM(COUNTIFS(TKDPT!K6:K500, "&gt;=2,65",TKDPT!I6:I500,{"A+";"A";"B+";"B";"C";"C+";"D";"D+"},TKDPT!J6:J500,"&gt;="&amp;M58-8))</f>
        <v>0</v>
      </c>
      <c r="G61" s="28">
        <f>SUM(COUNTIFS(TKDPT!K6:K500, "&gt;=2,7",TKDPT!I6:I500,{"A+";"A";"B+";"B";"C";"C+";"D";"D+"},TKDPT!J6:J500,"&gt;="&amp;M58-8))</f>
        <v>0</v>
      </c>
      <c r="H61" s="28">
        <f>SUM(COUNTIFS(TKDPT!K6:K500, "&gt;=2,75",TKDPT!I6:I500,{"A+";"A";"B+";"B";"C";"C+";"D";"D+"},TKDPT!J6:J500,"&gt;="&amp;M58-8))</f>
        <v>0</v>
      </c>
      <c r="I61" s="28">
        <f>SUM(COUNTIFS(TKDPT!K6:K500, "&gt;=2,8",TKDPT!I6:I500,{"A+";"A";"B+";"B";"C";"C+";"D";"D+"},TKDPT!J6:J500,"&gt;="&amp;M58-8))</f>
        <v>0</v>
      </c>
      <c r="J61" s="28">
        <f>SUM(COUNTIFS(TKDPT!K6:K500, "&gt;=3,0",TKDPT!I6:I500,{"A+";"A";"B+";"B";"C";"C+";"D";"D+"},TKDPT!J6:J500,"&gt;="&amp;M58-8))</f>
        <v>0</v>
      </c>
      <c r="K61" s="28">
        <f>SUM(COUNTIFS(TKDPT!K6:K500, "&gt;=3,2",TKDPT!I6:I500,{"A+";"A";"B+";"B";"C";"C+";"D";"D+"},TKDPT!J6:J500,"&gt;="&amp;M58-8))</f>
        <v>0</v>
      </c>
      <c r="L61" s="11"/>
      <c r="M61" s="15"/>
    </row>
    <row r="62" spans="1:13" s="8" customFormat="1" ht="20.100000000000001" customHeight="1">
      <c r="A62" s="34" t="s">
        <v>1164</v>
      </c>
      <c r="B62" s="18"/>
      <c r="C62" s="18">
        <f>L60-C61</f>
        <v>0</v>
      </c>
      <c r="D62" s="18">
        <f>L60-D61</f>
        <v>0</v>
      </c>
      <c r="E62" s="18">
        <f>L60-E61</f>
        <v>0</v>
      </c>
      <c r="F62" s="18">
        <f>L60-F61</f>
        <v>0</v>
      </c>
      <c r="G62" s="18">
        <f>L60-G61</f>
        <v>0</v>
      </c>
      <c r="H62" s="18">
        <f>L60-H61</f>
        <v>0</v>
      </c>
      <c r="I62" s="18">
        <f>L60-I61</f>
        <v>0</v>
      </c>
      <c r="J62" s="18">
        <f>L60-J61</f>
        <v>0</v>
      </c>
      <c r="K62" s="18">
        <f>L60-K61</f>
        <v>0</v>
      </c>
      <c r="L62" s="16"/>
      <c r="M62" s="17"/>
    </row>
    <row r="63" spans="1:13" s="8" customFormat="1" ht="20.100000000000001" customHeight="1">
      <c r="A63" s="39" t="s">
        <v>1160</v>
      </c>
      <c r="B63" s="40">
        <f>COUNTIFS(TTDPT!K6:K500, "&lt;2,5")</f>
        <v>0</v>
      </c>
      <c r="C63" s="40">
        <f>COUNTIFS(TTDPT!K6:K500, "&gt;=2,5")</f>
        <v>0</v>
      </c>
      <c r="D63" s="40">
        <f>COUNTIFS(TTDPT!K6:K500, "&gt;=2,55")</f>
        <v>0</v>
      </c>
      <c r="E63" s="40">
        <f>COUNTIFS(TTDPT!K6:K500, "&gt;=2,6")</f>
        <v>0</v>
      </c>
      <c r="F63" s="40">
        <f>COUNTIFS(TTDPT!K6:K500, "&gt;=2,65")</f>
        <v>0</v>
      </c>
      <c r="G63" s="40">
        <f>COUNTIFS(TTDPT!K6:K500, "&gt;=2,7")</f>
        <v>0</v>
      </c>
      <c r="H63" s="40">
        <f>COUNTIFS(TTDPT!K6:K500, "&gt;=2,75")</f>
        <v>0</v>
      </c>
      <c r="I63" s="40">
        <f>COUNTIFS(TTDPT!K6:K500, "&gt;=2,8")</f>
        <v>0</v>
      </c>
      <c r="J63" s="40">
        <f>COUNTIFS(TTDPT!K6:K500, "&gt;=3,0")</f>
        <v>0</v>
      </c>
      <c r="K63" s="40">
        <f>COUNTIFS(TTDPT!K6:K500, "&gt;=3,2")</f>
        <v>0</v>
      </c>
      <c r="L63" s="41">
        <f>B63+C63</f>
        <v>0</v>
      </c>
      <c r="M63" s="42">
        <v>130</v>
      </c>
    </row>
    <row r="64" spans="1:13" s="8" customFormat="1" ht="20.100000000000001" customHeight="1">
      <c r="A64" s="28" t="s">
        <v>1132</v>
      </c>
      <c r="B64" s="28">
        <f>SUM(COUNTIFS(TTDPT!K6:K500, "&lt;2,5",TTDPT!I6:I500,{"";"F"}))</f>
        <v>0</v>
      </c>
      <c r="C64" s="28">
        <f>SUM(COUNTIFS(TTDPT!K6:K500, "&gt;=2,5",TTDPT!I6:I500,{"";"F"}))</f>
        <v>0</v>
      </c>
      <c r="D64" s="28">
        <f>SUM(COUNTIFS(TTDPT!K6:K500, "&gt;=2,55",TTDPT!I6:I500,{"";"F"}))</f>
        <v>0</v>
      </c>
      <c r="E64" s="28">
        <f>SUM(COUNTIFS(TTDPT!K6:K500, "&gt;=2,6",TTDPT!I6:I500,{"";"F"}))</f>
        <v>0</v>
      </c>
      <c r="F64" s="28">
        <f>SUM(COUNTIFS(TTDPT!K6:K500, "&gt;=2,65",TTDPT!I6:I500,{"";"F"}))</f>
        <v>0</v>
      </c>
      <c r="G64" s="28">
        <f>SUM(COUNTIFS(TTDPT!K6:K500, "&gt;=2,7",TTDPT!I6:I500,{"";"F"}))</f>
        <v>0</v>
      </c>
      <c r="H64" s="28">
        <f>SUM(COUNTIFS(TTDPT!K6:K500, "&gt;=2,75",TTDPT!I6:I500,{"";"F"}))</f>
        <v>0</v>
      </c>
      <c r="I64" s="28">
        <f>SUM(COUNTIFS(TTDPT!K6:K500, "&gt;=2,8",TTDPT!I6:I500,{"";"F"}))</f>
        <v>0</v>
      </c>
      <c r="J64" s="28">
        <f>SUM(COUNTIFS(TTDPT!K6:K500, "&gt;=3,0",TTDPT!I6:I500,{"";"F"}))</f>
        <v>0</v>
      </c>
      <c r="K64" s="28">
        <f>SUM(COUNTIFS(TTDPT!K6:K500, "&gt;=3,2",TTDPT!I6:I500,{"";"F"}))</f>
        <v>0</v>
      </c>
      <c r="L64" s="11">
        <f>B64+C64</f>
        <v>0</v>
      </c>
      <c r="M64" s="12"/>
    </row>
    <row r="65" spans="1:13" s="8" customFormat="1" ht="20.100000000000001" customHeight="1">
      <c r="A65" s="28" t="s">
        <v>1131</v>
      </c>
      <c r="B65" s="28">
        <f t="shared" ref="B65:K65" si="24">B63-B64</f>
        <v>0</v>
      </c>
      <c r="C65" s="28">
        <f t="shared" si="24"/>
        <v>0</v>
      </c>
      <c r="D65" s="28">
        <f t="shared" si="24"/>
        <v>0</v>
      </c>
      <c r="E65" s="28">
        <f t="shared" si="24"/>
        <v>0</v>
      </c>
      <c r="F65" s="28">
        <f t="shared" si="24"/>
        <v>0</v>
      </c>
      <c r="G65" s="28">
        <f t="shared" si="24"/>
        <v>0</v>
      </c>
      <c r="H65" s="28">
        <f t="shared" si="24"/>
        <v>0</v>
      </c>
      <c r="I65" s="28">
        <f t="shared" si="24"/>
        <v>0</v>
      </c>
      <c r="J65" s="28">
        <f t="shared" si="24"/>
        <v>0</v>
      </c>
      <c r="K65" s="28">
        <f t="shared" si="24"/>
        <v>0</v>
      </c>
      <c r="L65" s="11">
        <f>B65+C65</f>
        <v>0</v>
      </c>
      <c r="M65" s="12"/>
    </row>
    <row r="66" spans="1:13" s="8" customFormat="1" ht="20.100000000000001" customHeight="1">
      <c r="A66" s="9" t="s">
        <v>1133</v>
      </c>
      <c r="B66" s="28">
        <f>SUM(COUNTIFS(TTDPT!K6:K500, "&lt;2,5",TTDPT!I6:I500,{"A+";"A";"B+";"B";"C";"C+";"D";"D+"},TTDPT!J6:J500,"&gt;="&amp;M63-8))</f>
        <v>0</v>
      </c>
      <c r="C66" s="28">
        <f>SUM(COUNTIFS(TTDPT!K6:K500, "&gt;=2,5",TTDPT!I6:I500,{"A+";"A";"B+";"B";"C";"C+";"D";"D+"},TTDPT!J6:J500,"&gt;="&amp;M63-8))</f>
        <v>0</v>
      </c>
      <c r="D66" s="28">
        <f>SUM(COUNTIFS(TTDPT!K6:K500, "&gt;=2,55",TTDPT!I6:I500,{"A+";"A";"B+";"B";"C";"C+";"D";"D+"},TTDPT!J6:J500,"&gt;="&amp;M63-8))</f>
        <v>0</v>
      </c>
      <c r="E66" s="28">
        <f>SUM(COUNTIFS(TTDPT!K6:K500, "&gt;=2,6",TTDPT!I6:I500,{"A+";"A";"B+";"B";"C";"C+";"D";"D+"},TTDPT!J6:J500,"&gt;="&amp;M63-8))</f>
        <v>0</v>
      </c>
      <c r="F66" s="28">
        <f>SUM(COUNTIFS(TTDPT!K6:K500, "&gt;=2,65",TTDPT!I6:I500,{"A+";"A";"B+";"B";"C";"C+";"D";"D+"},TTDPT!J6:J500,"&gt;="&amp;M63-8))</f>
        <v>0</v>
      </c>
      <c r="G66" s="28">
        <f>SUM(COUNTIFS(TTDPT!K6:K500, "&gt;=2,7",TTDPT!I6:I500,{"A+";"A";"B+";"B";"C";"C+";"D";"D+"},TTDPT!J6:J500,"&gt;="&amp;M63-8))</f>
        <v>0</v>
      </c>
      <c r="H66" s="28">
        <f>SUM(COUNTIFS(TTDPT!K6:K500, "&gt;=2,75",TTDPT!I6:I500,{"A+";"A";"B+";"B";"C";"C+";"D";"D+"},TTDPT!J6:J500,"&gt;="&amp;M63-8))</f>
        <v>0</v>
      </c>
      <c r="I66" s="28">
        <f>SUM(COUNTIFS(TTDPT!K6:K500, "&gt;=2,8",TTDPT!I6:I500,{"A+";"A";"B+";"B";"C";"C+";"D";"D+"},TTDPT!J6:J500,"&gt;="&amp;M63-8))</f>
        <v>0</v>
      </c>
      <c r="J66" s="28">
        <f>SUM(COUNTIFS(TTDPT!K6:K500, "&gt;=3,0",TTDPT!I6:I500,{"A+";"A";"B+";"B";"C";"C+";"D";"D+"},TTDPT!J6:J500,"&gt;="&amp;M63-8))</f>
        <v>0</v>
      </c>
      <c r="K66" s="28">
        <f>SUM(COUNTIFS(TTDPT!K6:K500, "&gt;=3,2",TTDPT!I6:I500,{"A+";"A";"B+";"B";"C";"C+";"D";"D+"},TTDPT!J6:J500,"&gt;="&amp;M63-8))</f>
        <v>0</v>
      </c>
      <c r="L66" s="11"/>
      <c r="M66" s="15"/>
    </row>
    <row r="67" spans="1:13" s="8" customFormat="1" ht="20.100000000000001" customHeight="1">
      <c r="A67" s="34" t="s">
        <v>1164</v>
      </c>
      <c r="B67" s="18"/>
      <c r="C67" s="18">
        <f>L65-C66</f>
        <v>0</v>
      </c>
      <c r="D67" s="18">
        <f>L65-D66</f>
        <v>0</v>
      </c>
      <c r="E67" s="18">
        <f>L65-E66</f>
        <v>0</v>
      </c>
      <c r="F67" s="18">
        <f>L65-F66</f>
        <v>0</v>
      </c>
      <c r="G67" s="18">
        <f>L65-G66</f>
        <v>0</v>
      </c>
      <c r="H67" s="18">
        <f>L65-H66</f>
        <v>0</v>
      </c>
      <c r="I67" s="18">
        <f>L65-I66</f>
        <v>0</v>
      </c>
      <c r="J67" s="18">
        <f>L65-J66</f>
        <v>0</v>
      </c>
      <c r="K67" s="18">
        <f>L65-K66</f>
        <v>0</v>
      </c>
      <c r="L67" s="16"/>
      <c r="M67" s="17"/>
    </row>
    <row r="68" spans="1:13" s="8" customFormat="1" ht="20.100000000000001" hidden="1" customHeight="1">
      <c r="A68" s="39" t="s">
        <v>1163</v>
      </c>
      <c r="B68" s="40">
        <f>COUNTIFS(EDPT!K6:K500, "&lt;2,5")</f>
        <v>0</v>
      </c>
      <c r="C68" s="40">
        <f>COUNTIFS(EDPT!K6:K500, "&gt;=2,5")</f>
        <v>0</v>
      </c>
      <c r="D68" s="40">
        <f>COUNTIFS(EDPT!K6:K500, "&gt;=2,55")</f>
        <v>0</v>
      </c>
      <c r="E68" s="40">
        <f>COUNTIFS(EDPT!K6:K500, "&gt;=2,6")</f>
        <v>0</v>
      </c>
      <c r="F68" s="40">
        <f>COUNTIFS(EDPT!K6:K500, "&gt;=2,65")</f>
        <v>0</v>
      </c>
      <c r="G68" s="40">
        <f>COUNTIFS(EDPT!K6:K500, "&gt;=2,7")</f>
        <v>0</v>
      </c>
      <c r="H68" s="40">
        <f>COUNTIFS(EDPT!K6:K500, "&gt;=2,75")</f>
        <v>0</v>
      </c>
      <c r="I68" s="40">
        <f>COUNTIFS(EDPT!K6:K500, "&gt;=2,8")</f>
        <v>0</v>
      </c>
      <c r="J68" s="40">
        <f>COUNTIFS(EDPT!K6:K500, "&gt;=3,0")</f>
        <v>0</v>
      </c>
      <c r="K68" s="40">
        <f>COUNTIFS(EDPT!K6:K500, "&gt;=3,2")</f>
        <v>0</v>
      </c>
      <c r="L68" s="41">
        <f>B68+C68</f>
        <v>0</v>
      </c>
      <c r="M68" s="42">
        <v>123</v>
      </c>
    </row>
    <row r="69" spans="1:13" s="8" customFormat="1" ht="20.100000000000001" hidden="1" customHeight="1">
      <c r="A69" s="28" t="s">
        <v>1132</v>
      </c>
      <c r="B69" s="28">
        <f>SUM(COUNTIFS(EDPT!K6:K500, "&lt;2,5",EDPT!I6:I500,{"";"F"}))</f>
        <v>0</v>
      </c>
      <c r="C69" s="28">
        <f>SUM(COUNTIFS(EDPT!K6:K500, "&gt;=2,5",EDPT!I6:I500,{"";"F"}))</f>
        <v>0</v>
      </c>
      <c r="D69" s="28">
        <f>SUM(COUNTIFS(EDPT!K6:K500, "&gt;=2,55",EDPT!I6:I500,{"";"F"}))</f>
        <v>0</v>
      </c>
      <c r="E69" s="28">
        <f>SUM(COUNTIFS(EDPT!K6:K500, "&gt;=2,6",EDPT!I6:I500,{"";"F"}))</f>
        <v>0</v>
      </c>
      <c r="F69" s="28">
        <f>SUM(COUNTIFS(EDPT!K6:K500, "&gt;=2,65",EDPT!I6:I500,{"";"F"}))</f>
        <v>0</v>
      </c>
      <c r="G69" s="28">
        <f>SUM(COUNTIFS(EDPT!K6:K500, "&gt;=2,7",EDPT!I6:I500,{"";"F"}))</f>
        <v>0</v>
      </c>
      <c r="H69" s="28">
        <f>SUM(COUNTIFS(EDPT!K6:K500, "&gt;=2,75",EDPT!I6:I500,{"";"F"}))</f>
        <v>0</v>
      </c>
      <c r="I69" s="28">
        <f>SUM(COUNTIFS(EDPT!K6:K500, "&gt;=2,8",EDPT!I6:I500,{"";"F"}))</f>
        <v>0</v>
      </c>
      <c r="J69" s="28">
        <f>SUM(COUNTIFS(EDPT!K6:K500, "&gt;=3,0",EDPT!I6:I500,{"";"F"}))</f>
        <v>0</v>
      </c>
      <c r="K69" s="28">
        <f>SUM(COUNTIFS(EDPT!K6:K500, "&gt;=3,2",EDPT!I6:I500,{"";"F"}))</f>
        <v>0</v>
      </c>
      <c r="L69" s="11">
        <f>B69+C69</f>
        <v>0</v>
      </c>
      <c r="M69" s="12"/>
    </row>
    <row r="70" spans="1:13" s="8" customFormat="1" ht="20.100000000000001" hidden="1" customHeight="1">
      <c r="A70" s="28" t="s">
        <v>1131</v>
      </c>
      <c r="B70" s="28">
        <f t="shared" ref="B70:K70" si="25">B68-B69</f>
        <v>0</v>
      </c>
      <c r="C70" s="28">
        <f t="shared" si="25"/>
        <v>0</v>
      </c>
      <c r="D70" s="28">
        <f t="shared" si="25"/>
        <v>0</v>
      </c>
      <c r="E70" s="28">
        <f t="shared" si="25"/>
        <v>0</v>
      </c>
      <c r="F70" s="28">
        <f t="shared" si="25"/>
        <v>0</v>
      </c>
      <c r="G70" s="28">
        <f t="shared" si="25"/>
        <v>0</v>
      </c>
      <c r="H70" s="28">
        <f t="shared" si="25"/>
        <v>0</v>
      </c>
      <c r="I70" s="28">
        <f t="shared" si="25"/>
        <v>0</v>
      </c>
      <c r="J70" s="28">
        <f t="shared" si="25"/>
        <v>0</v>
      </c>
      <c r="K70" s="28">
        <f t="shared" si="25"/>
        <v>0</v>
      </c>
      <c r="L70" s="11">
        <f>B70+C70</f>
        <v>0</v>
      </c>
      <c r="M70" s="12"/>
    </row>
    <row r="71" spans="1:13" s="8" customFormat="1" ht="20.100000000000001" hidden="1" customHeight="1">
      <c r="A71" s="9" t="s">
        <v>1133</v>
      </c>
      <c r="B71" s="28">
        <f>SUM(COUNTIFS(EDPT!K6:K500, "&lt;2,5",EDPT!I6:I500,{"A+";"A";"B+";"B";"C";"C+";"D";"D+"},EDPT!J6:J500,"&gt;="&amp;M68-8))</f>
        <v>0</v>
      </c>
      <c r="C71" s="28">
        <f>SUM(COUNTIFS(EDPT!K6:K500, "&gt;=2,5",EDPT!I6:I500,{"A+";"A";"B+";"B";"C";"C+";"D";"D+"},EDPT!J6:J500,"&gt;="&amp;M68-8))</f>
        <v>0</v>
      </c>
      <c r="D71" s="28">
        <f>SUM(COUNTIFS(EDPT!K6:K500, "&gt;=2,55",EDPT!I6:I500,{"A+";"A";"B+";"B";"C";"C+";"D";"D+"},EDPT!J6:J500,"&gt;="&amp;M68-8))</f>
        <v>0</v>
      </c>
      <c r="E71" s="28">
        <f>SUM(COUNTIFS(EDPT!K6:K500, "&gt;=2,6",EDPT!I6:I500,{"A+";"A";"B+";"B";"C";"C+";"D";"D+"},EDPT!J6:J500,"&gt;="&amp;M68-8))</f>
        <v>0</v>
      </c>
      <c r="F71" s="28">
        <f>SUM(COUNTIFS(EDPT!K6:K500, "&gt;=2,65",EDPT!I6:I500,{"A+";"A";"B+";"B";"C";"C+";"D";"D+"},EDPT!J6:J500,"&gt;="&amp;M68-8))</f>
        <v>0</v>
      </c>
      <c r="G71" s="28">
        <f>SUM(COUNTIFS(EDPT!K6:K500, "&gt;=2,7",EDPT!I6:I500,{"A+";"A";"B+";"B";"C";"C+";"D";"D+"},EDPT!J6:J500,"&gt;="&amp;M68-8))</f>
        <v>0</v>
      </c>
      <c r="H71" s="28">
        <f>SUM(COUNTIFS(EDPT!K6:K500, "&gt;=2,75",EDPT!I6:I500,{"A+";"A";"B+";"B";"C";"C+";"D";"D+"},EDPT!J6:J500,"&gt;="&amp;M68-8))</f>
        <v>0</v>
      </c>
      <c r="I71" s="28">
        <f>SUM(COUNTIFS(EDPT!K6:K500, "&gt;=2,8",EDPT!I6:I500,{"A+";"A";"B+";"B";"C";"C+";"D";"D+"},EDPT!J6:J500,"&gt;="&amp;M68-8))</f>
        <v>0</v>
      </c>
      <c r="J71" s="28">
        <f>SUM(COUNTIFS(EDPT!K6:K500, "&gt;=3,0",EDPT!I6:I500,{"A+";"A";"B+";"B";"C";"C+";"D";"D+"},EDPT!J6:J500,"&gt;="&amp;M68-8))</f>
        <v>0</v>
      </c>
      <c r="K71" s="28">
        <f>SUM(COUNTIFS(EDPT!K6:K500, "&gt;=3,2",EDPT!I6:I500,{"A+";"A";"B+";"B";"C";"C+";"D";"D+"},EDPT!J6:J500,"&gt;="&amp;M68-8))</f>
        <v>0</v>
      </c>
      <c r="L71" s="11"/>
      <c r="M71" s="15"/>
    </row>
    <row r="72" spans="1:13" s="8" customFormat="1" ht="20.100000000000001" hidden="1" customHeight="1">
      <c r="A72" s="34" t="s">
        <v>1164</v>
      </c>
      <c r="B72" s="18"/>
      <c r="C72" s="18">
        <f>L70-C71</f>
        <v>0</v>
      </c>
      <c r="D72" s="18">
        <f>L70-D71</f>
        <v>0</v>
      </c>
      <c r="E72" s="18">
        <f>L70-E71</f>
        <v>0</v>
      </c>
      <c r="F72" s="18">
        <f>L70-F71</f>
        <v>0</v>
      </c>
      <c r="G72" s="18">
        <f>L70-G71</f>
        <v>0</v>
      </c>
      <c r="H72" s="18">
        <f>L70-H71</f>
        <v>0</v>
      </c>
      <c r="I72" s="18">
        <f>L70-I71</f>
        <v>0</v>
      </c>
      <c r="J72" s="18">
        <f>L70-J71</f>
        <v>0</v>
      </c>
      <c r="K72" s="18">
        <f>L70-K71</f>
        <v>0</v>
      </c>
      <c r="L72" s="16"/>
      <c r="M72" s="17"/>
    </row>
  </sheetData>
  <mergeCells count="1">
    <mergeCell ref="A1:M1"/>
  </mergeCells>
  <printOptions horizontalCentered="1"/>
  <pageMargins left="0.45866141700000002" right="0.45866141700000002" top="0.49803149600000002" bottom="0.49803149600000002" header="0.31496062992126" footer="0.31496062992126"/>
  <pageSetup paperSize="9" scale="95" orientation="landscape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58" workbookViewId="0">
      <selection activeCell="I27" sqref="I27"/>
    </sheetView>
  </sheetViews>
  <sheetFormatPr defaultRowHeight="15"/>
  <cols>
    <col min="1" max="1" width="5" customWidth="1"/>
    <col min="2" max="2" width="12.42578125" style="1" customWidth="1"/>
    <col min="3" max="3" width="18.140625" style="1" customWidth="1"/>
    <col min="4" max="4" width="8.7109375" style="1" customWidth="1"/>
    <col min="5" max="5" width="6.5703125" style="2" customWidth="1"/>
    <col min="6" max="6" width="11.140625" style="1" customWidth="1"/>
    <col min="7" max="7" width="13.140625" style="1" customWidth="1"/>
    <col min="8" max="8" width="10.42578125" style="1" customWidth="1"/>
    <col min="9" max="9" width="4.28515625" style="1" customWidth="1"/>
    <col min="10" max="11" width="9.140625" style="2" customWidth="1"/>
    <col min="12" max="12" width="10.7109375" style="2" customWidth="1"/>
  </cols>
  <sheetData>
    <row r="1" spans="1:12" ht="15.75">
      <c r="A1" s="86" t="s">
        <v>486</v>
      </c>
      <c r="B1" s="86"/>
      <c r="C1" s="86"/>
      <c r="D1" s="86"/>
      <c r="E1" s="86"/>
      <c r="F1" s="86"/>
      <c r="G1" s="86"/>
      <c r="H1" s="86"/>
    </row>
    <row r="3" spans="1:12" ht="37.5" customHeight="1">
      <c r="A3" s="94" t="s">
        <v>484</v>
      </c>
      <c r="B3" s="87" t="s">
        <v>3</v>
      </c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5" t="s">
        <v>0</v>
      </c>
      <c r="J3" s="85" t="s">
        <v>11</v>
      </c>
      <c r="K3" s="85" t="s">
        <v>12</v>
      </c>
      <c r="L3" s="85" t="s">
        <v>13</v>
      </c>
    </row>
    <row r="4" spans="1:12" ht="236.25" customHeight="1">
      <c r="A4" s="94"/>
      <c r="B4" s="87"/>
      <c r="C4" s="87"/>
      <c r="D4" s="87"/>
      <c r="E4" s="87"/>
      <c r="F4" s="87"/>
      <c r="G4" s="87"/>
      <c r="H4" s="87"/>
      <c r="I4" s="5" t="s">
        <v>487</v>
      </c>
      <c r="J4" s="85"/>
      <c r="K4" s="85"/>
      <c r="L4" s="85"/>
    </row>
    <row r="5" spans="1:12">
      <c r="A5" s="6"/>
      <c r="B5" s="3" t="s">
        <v>14</v>
      </c>
      <c r="C5" s="3" t="s">
        <v>14</v>
      </c>
      <c r="D5" s="3" t="s">
        <v>14</v>
      </c>
      <c r="E5" s="4" t="s">
        <v>14</v>
      </c>
      <c r="F5" s="3" t="s">
        <v>14</v>
      </c>
      <c r="G5" s="3" t="s">
        <v>14</v>
      </c>
      <c r="H5" s="3" t="s">
        <v>14</v>
      </c>
      <c r="I5" s="4" t="s">
        <v>15</v>
      </c>
      <c r="J5" s="4" t="s">
        <v>14</v>
      </c>
      <c r="K5" s="4" t="s">
        <v>14</v>
      </c>
      <c r="L5" s="4" t="s">
        <v>14</v>
      </c>
    </row>
    <row r="6" spans="1:12">
      <c r="A6" s="7">
        <v>1</v>
      </c>
      <c r="B6" s="3" t="s">
        <v>488</v>
      </c>
      <c r="C6" s="3" t="s">
        <v>489</v>
      </c>
      <c r="D6" s="3" t="s">
        <v>251</v>
      </c>
      <c r="E6" s="4" t="s">
        <v>16</v>
      </c>
      <c r="F6" s="3" t="s">
        <v>490</v>
      </c>
      <c r="G6" s="3" t="s">
        <v>55</v>
      </c>
      <c r="H6" s="3" t="s">
        <v>491</v>
      </c>
      <c r="I6" s="4" t="s">
        <v>24</v>
      </c>
      <c r="J6" s="20">
        <v>123</v>
      </c>
      <c r="K6" s="19">
        <v>2.86</v>
      </c>
      <c r="L6" s="4" t="s">
        <v>35</v>
      </c>
    </row>
    <row r="7" spans="1:12">
      <c r="A7" s="7">
        <v>2</v>
      </c>
      <c r="B7" s="3" t="s">
        <v>492</v>
      </c>
      <c r="C7" s="3" t="s">
        <v>203</v>
      </c>
      <c r="D7" s="3" t="s">
        <v>19</v>
      </c>
      <c r="E7" s="4" t="s">
        <v>16</v>
      </c>
      <c r="F7" s="3" t="s">
        <v>109</v>
      </c>
      <c r="G7" s="3" t="s">
        <v>178</v>
      </c>
      <c r="H7" s="3" t="s">
        <v>491</v>
      </c>
      <c r="I7" s="4" t="s">
        <v>27</v>
      </c>
      <c r="J7" s="20">
        <v>123</v>
      </c>
      <c r="K7" s="19">
        <v>3.06</v>
      </c>
      <c r="L7" s="4" t="s">
        <v>35</v>
      </c>
    </row>
    <row r="8" spans="1:12">
      <c r="A8" s="7">
        <v>3</v>
      </c>
      <c r="B8" s="3" t="s">
        <v>493</v>
      </c>
      <c r="C8" s="3" t="s">
        <v>494</v>
      </c>
      <c r="D8" s="3" t="s">
        <v>121</v>
      </c>
      <c r="E8" s="4" t="s">
        <v>16</v>
      </c>
      <c r="F8" s="3" t="s">
        <v>495</v>
      </c>
      <c r="G8" s="3" t="s">
        <v>55</v>
      </c>
      <c r="H8" s="3" t="s">
        <v>491</v>
      </c>
      <c r="I8" s="4" t="s">
        <v>27</v>
      </c>
      <c r="J8" s="20">
        <v>120</v>
      </c>
      <c r="K8" s="19">
        <v>2.62</v>
      </c>
      <c r="L8" s="4" t="s">
        <v>35</v>
      </c>
    </row>
    <row r="9" spans="1:12">
      <c r="A9" s="7">
        <v>4</v>
      </c>
      <c r="B9" s="3" t="s">
        <v>496</v>
      </c>
      <c r="C9" s="3" t="s">
        <v>497</v>
      </c>
      <c r="D9" s="3" t="s">
        <v>142</v>
      </c>
      <c r="E9" s="4" t="s">
        <v>63</v>
      </c>
      <c r="F9" s="3" t="s">
        <v>498</v>
      </c>
      <c r="G9" s="3" t="s">
        <v>50</v>
      </c>
      <c r="H9" s="3" t="s">
        <v>491</v>
      </c>
      <c r="I9" s="4" t="s">
        <v>24</v>
      </c>
      <c r="J9" s="20">
        <v>120</v>
      </c>
      <c r="K9" s="19">
        <v>2.27</v>
      </c>
      <c r="L9" s="4" t="s">
        <v>67</v>
      </c>
    </row>
    <row r="10" spans="1:12">
      <c r="A10" s="7">
        <v>5</v>
      </c>
      <c r="B10" s="3" t="s">
        <v>499</v>
      </c>
      <c r="C10" s="3" t="s">
        <v>500</v>
      </c>
      <c r="D10" s="3" t="s">
        <v>234</v>
      </c>
      <c r="E10" s="4" t="s">
        <v>16</v>
      </c>
      <c r="F10" s="3" t="s">
        <v>501</v>
      </c>
      <c r="G10" s="3" t="s">
        <v>299</v>
      </c>
      <c r="H10" s="3" t="s">
        <v>491</v>
      </c>
      <c r="I10" s="4" t="s">
        <v>24</v>
      </c>
      <c r="J10" s="20">
        <v>121</v>
      </c>
      <c r="K10" s="19">
        <v>2.82</v>
      </c>
      <c r="L10" s="4" t="s">
        <v>35</v>
      </c>
    </row>
    <row r="11" spans="1:12">
      <c r="A11" s="7">
        <v>6</v>
      </c>
      <c r="B11" s="3" t="s">
        <v>502</v>
      </c>
      <c r="C11" s="3" t="s">
        <v>503</v>
      </c>
      <c r="D11" s="3" t="s">
        <v>224</v>
      </c>
      <c r="E11" s="4" t="s">
        <v>16</v>
      </c>
      <c r="F11" s="3" t="s">
        <v>298</v>
      </c>
      <c r="G11" s="3" t="s">
        <v>50</v>
      </c>
      <c r="H11" s="3" t="s">
        <v>491</v>
      </c>
      <c r="I11" s="4" t="s">
        <v>24</v>
      </c>
      <c r="J11" s="20">
        <v>116</v>
      </c>
      <c r="K11" s="19">
        <v>2.39</v>
      </c>
      <c r="L11" s="4" t="s">
        <v>67</v>
      </c>
    </row>
    <row r="12" spans="1:12">
      <c r="A12" s="7">
        <v>7</v>
      </c>
      <c r="B12" s="3" t="s">
        <v>504</v>
      </c>
      <c r="C12" s="3" t="s">
        <v>505</v>
      </c>
      <c r="D12" s="3" t="s">
        <v>113</v>
      </c>
      <c r="E12" s="4" t="s">
        <v>16</v>
      </c>
      <c r="F12" s="3" t="s">
        <v>506</v>
      </c>
      <c r="G12" s="3" t="s">
        <v>198</v>
      </c>
      <c r="H12" s="3" t="s">
        <v>491</v>
      </c>
      <c r="I12" s="4" t="s">
        <v>26</v>
      </c>
      <c r="J12" s="20">
        <v>116</v>
      </c>
      <c r="K12" s="19">
        <v>2.69</v>
      </c>
      <c r="L12" s="4" t="s">
        <v>35</v>
      </c>
    </row>
    <row r="13" spans="1:12">
      <c r="A13" s="7">
        <v>8</v>
      </c>
      <c r="B13" s="3" t="s">
        <v>507</v>
      </c>
      <c r="C13" s="3" t="s">
        <v>508</v>
      </c>
      <c r="D13" s="3" t="s">
        <v>43</v>
      </c>
      <c r="E13" s="4" t="s">
        <v>16</v>
      </c>
      <c r="F13" s="3" t="s">
        <v>509</v>
      </c>
      <c r="G13" s="3" t="s">
        <v>359</v>
      </c>
      <c r="H13" s="3" t="s">
        <v>491</v>
      </c>
      <c r="I13" s="4" t="s">
        <v>26</v>
      </c>
      <c r="J13" s="20">
        <v>123</v>
      </c>
      <c r="K13" s="19">
        <v>2.7</v>
      </c>
      <c r="L13" s="4" t="s">
        <v>35</v>
      </c>
    </row>
    <row r="14" spans="1:12">
      <c r="A14" s="7">
        <v>9</v>
      </c>
      <c r="B14" s="3" t="s">
        <v>510</v>
      </c>
      <c r="C14" s="3" t="s">
        <v>511</v>
      </c>
      <c r="D14" s="3" t="s">
        <v>251</v>
      </c>
      <c r="E14" s="4" t="s">
        <v>16</v>
      </c>
      <c r="F14" s="3" t="s">
        <v>512</v>
      </c>
      <c r="G14" s="3" t="s">
        <v>359</v>
      </c>
      <c r="H14" s="3" t="s">
        <v>491</v>
      </c>
      <c r="I14" s="4" t="s">
        <v>26</v>
      </c>
      <c r="J14" s="20">
        <v>123</v>
      </c>
      <c r="K14" s="19">
        <v>2.62</v>
      </c>
      <c r="L14" s="4" t="s">
        <v>35</v>
      </c>
    </row>
    <row r="15" spans="1:12">
      <c r="A15" s="7">
        <v>10</v>
      </c>
      <c r="B15" s="3" t="s">
        <v>513</v>
      </c>
      <c r="C15" s="3" t="s">
        <v>514</v>
      </c>
      <c r="D15" s="3" t="s">
        <v>129</v>
      </c>
      <c r="E15" s="4" t="s">
        <v>16</v>
      </c>
      <c r="F15" s="3" t="s">
        <v>153</v>
      </c>
      <c r="G15" s="3" t="s">
        <v>55</v>
      </c>
      <c r="H15" s="3" t="s">
        <v>491</v>
      </c>
      <c r="I15" s="4" t="s">
        <v>24</v>
      </c>
      <c r="J15" s="20">
        <v>123</v>
      </c>
      <c r="K15" s="19">
        <v>2.91</v>
      </c>
      <c r="L15" s="4" t="s">
        <v>35</v>
      </c>
    </row>
    <row r="16" spans="1:12">
      <c r="A16" s="7">
        <v>11</v>
      </c>
      <c r="B16" s="3" t="s">
        <v>515</v>
      </c>
      <c r="C16" s="3" t="s">
        <v>516</v>
      </c>
      <c r="D16" s="3" t="s">
        <v>429</v>
      </c>
      <c r="E16" s="4" t="s">
        <v>63</v>
      </c>
      <c r="F16" s="3" t="s">
        <v>517</v>
      </c>
      <c r="G16" s="3" t="s">
        <v>518</v>
      </c>
      <c r="H16" s="3" t="s">
        <v>491</v>
      </c>
      <c r="I16" s="4" t="s">
        <v>26</v>
      </c>
      <c r="J16" s="20">
        <v>123</v>
      </c>
      <c r="K16" s="19">
        <v>2.75</v>
      </c>
      <c r="L16" s="4" t="s">
        <v>35</v>
      </c>
    </row>
    <row r="17" spans="1:12">
      <c r="A17" s="7">
        <v>12</v>
      </c>
      <c r="B17" s="3" t="s">
        <v>519</v>
      </c>
      <c r="C17" s="3" t="s">
        <v>30</v>
      </c>
      <c r="D17" s="3" t="s">
        <v>215</v>
      </c>
      <c r="E17" s="4" t="s">
        <v>16</v>
      </c>
      <c r="F17" s="3" t="s">
        <v>520</v>
      </c>
      <c r="G17" s="3" t="s">
        <v>178</v>
      </c>
      <c r="H17" s="3" t="s">
        <v>491</v>
      </c>
      <c r="I17" s="4" t="s">
        <v>24</v>
      </c>
      <c r="J17" s="20">
        <v>116</v>
      </c>
      <c r="K17" s="19">
        <v>2.11</v>
      </c>
      <c r="L17" s="4" t="s">
        <v>67</v>
      </c>
    </row>
    <row r="18" spans="1:12">
      <c r="A18" s="7">
        <v>13</v>
      </c>
      <c r="B18" s="3" t="s">
        <v>521</v>
      </c>
      <c r="C18" s="3" t="s">
        <v>104</v>
      </c>
      <c r="D18" s="3" t="s">
        <v>522</v>
      </c>
      <c r="E18" s="4" t="s">
        <v>16</v>
      </c>
      <c r="F18" s="3" t="s">
        <v>523</v>
      </c>
      <c r="G18" s="3" t="s">
        <v>45</v>
      </c>
      <c r="H18" s="3" t="s">
        <v>491</v>
      </c>
      <c r="I18" s="4" t="s">
        <v>27</v>
      </c>
      <c r="J18" s="20">
        <v>120</v>
      </c>
      <c r="K18" s="19">
        <v>2.09</v>
      </c>
      <c r="L18" s="4" t="s">
        <v>67</v>
      </c>
    </row>
    <row r="19" spans="1:12">
      <c r="A19" s="7">
        <v>14</v>
      </c>
      <c r="B19" s="3" t="s">
        <v>524</v>
      </c>
      <c r="C19" s="3" t="s">
        <v>525</v>
      </c>
      <c r="D19" s="3" t="s">
        <v>124</v>
      </c>
      <c r="E19" s="4" t="s">
        <v>16</v>
      </c>
      <c r="F19" s="3" t="s">
        <v>526</v>
      </c>
      <c r="G19" s="3" t="s">
        <v>451</v>
      </c>
      <c r="H19" s="3" t="s">
        <v>491</v>
      </c>
      <c r="I19" s="4" t="s">
        <v>26</v>
      </c>
      <c r="J19" s="20">
        <v>109</v>
      </c>
      <c r="K19" s="19">
        <v>2.58</v>
      </c>
      <c r="L19" s="4" t="s">
        <v>35</v>
      </c>
    </row>
    <row r="20" spans="1:12">
      <c r="A20" s="7">
        <v>15</v>
      </c>
      <c r="B20" s="3" t="s">
        <v>527</v>
      </c>
      <c r="C20" s="3" t="s">
        <v>528</v>
      </c>
      <c r="D20" s="3" t="s">
        <v>43</v>
      </c>
      <c r="E20" s="4" t="s">
        <v>16</v>
      </c>
      <c r="F20" s="3" t="s">
        <v>153</v>
      </c>
      <c r="G20" s="3" t="s">
        <v>33</v>
      </c>
      <c r="H20" s="3" t="s">
        <v>491</v>
      </c>
      <c r="I20" s="4" t="s">
        <v>27</v>
      </c>
      <c r="J20" s="20">
        <v>123</v>
      </c>
      <c r="K20" s="19">
        <v>2.79</v>
      </c>
      <c r="L20" s="4" t="s">
        <v>35</v>
      </c>
    </row>
    <row r="21" spans="1:12">
      <c r="A21" s="7">
        <v>16</v>
      </c>
      <c r="B21" s="3" t="s">
        <v>529</v>
      </c>
      <c r="C21" s="3" t="s">
        <v>530</v>
      </c>
      <c r="D21" s="3" t="s">
        <v>531</v>
      </c>
      <c r="E21" s="4" t="s">
        <v>63</v>
      </c>
      <c r="F21" s="3" t="s">
        <v>532</v>
      </c>
      <c r="G21" s="3" t="s">
        <v>139</v>
      </c>
      <c r="H21" s="3" t="s">
        <v>491</v>
      </c>
      <c r="I21" s="4" t="s">
        <v>24</v>
      </c>
      <c r="J21" s="20">
        <v>107</v>
      </c>
      <c r="K21" s="19">
        <v>2.14</v>
      </c>
      <c r="L21" s="4" t="s">
        <v>67</v>
      </c>
    </row>
    <row r="22" spans="1:12">
      <c r="A22" s="7">
        <v>17</v>
      </c>
      <c r="B22" s="3" t="s">
        <v>533</v>
      </c>
      <c r="C22" s="3" t="s">
        <v>505</v>
      </c>
      <c r="D22" s="3" t="s">
        <v>414</v>
      </c>
      <c r="E22" s="4" t="s">
        <v>16</v>
      </c>
      <c r="F22" s="3" t="s">
        <v>534</v>
      </c>
      <c r="G22" s="3" t="s">
        <v>55</v>
      </c>
      <c r="H22" s="3" t="s">
        <v>491</v>
      </c>
      <c r="I22" s="4" t="s">
        <v>26</v>
      </c>
      <c r="J22" s="20">
        <v>117</v>
      </c>
      <c r="K22" s="19">
        <v>2.42</v>
      </c>
      <c r="L22" s="4" t="s">
        <v>67</v>
      </c>
    </row>
    <row r="23" spans="1:12">
      <c r="A23" s="7">
        <v>18</v>
      </c>
      <c r="B23" s="3" t="s">
        <v>535</v>
      </c>
      <c r="C23" s="3" t="s">
        <v>536</v>
      </c>
      <c r="D23" s="3" t="s">
        <v>537</v>
      </c>
      <c r="E23" s="4" t="s">
        <v>63</v>
      </c>
      <c r="F23" s="3" t="s">
        <v>506</v>
      </c>
      <c r="G23" s="3" t="s">
        <v>126</v>
      </c>
      <c r="H23" s="3" t="s">
        <v>491</v>
      </c>
      <c r="I23" s="4" t="s">
        <v>26</v>
      </c>
      <c r="J23" s="20">
        <v>123</v>
      </c>
      <c r="K23" s="19">
        <v>2.15</v>
      </c>
      <c r="L23" s="4" t="s">
        <v>67</v>
      </c>
    </row>
    <row r="24" spans="1:12">
      <c r="A24" s="7">
        <v>19</v>
      </c>
      <c r="B24" s="3" t="s">
        <v>538</v>
      </c>
      <c r="C24" s="3" t="s">
        <v>539</v>
      </c>
      <c r="D24" s="3" t="s">
        <v>540</v>
      </c>
      <c r="E24" s="4" t="s">
        <v>63</v>
      </c>
      <c r="F24" s="3" t="s">
        <v>445</v>
      </c>
      <c r="G24" s="3" t="s">
        <v>171</v>
      </c>
      <c r="H24" s="3" t="s">
        <v>491</v>
      </c>
      <c r="I24" s="4" t="s">
        <v>26</v>
      </c>
      <c r="J24" s="20">
        <v>123</v>
      </c>
      <c r="K24" s="19">
        <v>2.36</v>
      </c>
      <c r="L24" s="4" t="s">
        <v>67</v>
      </c>
    </row>
    <row r="25" spans="1:12">
      <c r="A25" s="7">
        <v>20</v>
      </c>
      <c r="B25" s="3" t="s">
        <v>541</v>
      </c>
      <c r="C25" s="3" t="s">
        <v>542</v>
      </c>
      <c r="D25" s="3" t="s">
        <v>543</v>
      </c>
      <c r="E25" s="4" t="s">
        <v>63</v>
      </c>
      <c r="F25" s="3" t="s">
        <v>544</v>
      </c>
      <c r="G25" s="3" t="s">
        <v>55</v>
      </c>
      <c r="H25" s="3" t="s">
        <v>491</v>
      </c>
      <c r="I25" s="4" t="s">
        <v>26</v>
      </c>
      <c r="J25" s="20">
        <v>109</v>
      </c>
      <c r="K25" s="19">
        <v>2.33</v>
      </c>
      <c r="L25" s="4" t="s">
        <v>67</v>
      </c>
    </row>
    <row r="26" spans="1:12">
      <c r="A26" s="7">
        <v>21</v>
      </c>
      <c r="B26" s="3" t="s">
        <v>545</v>
      </c>
      <c r="C26" s="3" t="s">
        <v>546</v>
      </c>
      <c r="D26" s="3" t="s">
        <v>129</v>
      </c>
      <c r="E26" s="4" t="s">
        <v>16</v>
      </c>
      <c r="F26" s="3" t="s">
        <v>547</v>
      </c>
      <c r="G26" s="3" t="s">
        <v>55</v>
      </c>
      <c r="H26" s="3" t="s">
        <v>491</v>
      </c>
      <c r="I26" s="4" t="s">
        <v>26</v>
      </c>
      <c r="J26" s="20">
        <v>123</v>
      </c>
      <c r="K26" s="19">
        <v>2.81</v>
      </c>
      <c r="L26" s="4" t="s">
        <v>35</v>
      </c>
    </row>
    <row r="27" spans="1:12">
      <c r="A27" s="7">
        <v>22</v>
      </c>
      <c r="B27" s="3" t="s">
        <v>548</v>
      </c>
      <c r="C27" s="3" t="s">
        <v>549</v>
      </c>
      <c r="D27" s="3" t="s">
        <v>550</v>
      </c>
      <c r="E27" s="4" t="s">
        <v>63</v>
      </c>
      <c r="F27" s="3" t="s">
        <v>551</v>
      </c>
      <c r="G27" s="3" t="s">
        <v>55</v>
      </c>
      <c r="H27" s="3" t="s">
        <v>491</v>
      </c>
      <c r="I27" s="4" t="s">
        <v>14</v>
      </c>
      <c r="J27" s="20">
        <v>56</v>
      </c>
      <c r="K27" s="19">
        <v>1.82</v>
      </c>
      <c r="L27" s="4" t="s">
        <v>88</v>
      </c>
    </row>
    <row r="28" spans="1:12">
      <c r="A28" s="7">
        <v>23</v>
      </c>
      <c r="B28" s="3" t="s">
        <v>552</v>
      </c>
      <c r="C28" s="3" t="s">
        <v>553</v>
      </c>
      <c r="D28" s="3" t="s">
        <v>74</v>
      </c>
      <c r="E28" s="4" t="s">
        <v>16</v>
      </c>
      <c r="F28" s="3" t="s">
        <v>554</v>
      </c>
      <c r="G28" s="3" t="s">
        <v>87</v>
      </c>
      <c r="H28" s="3" t="s">
        <v>491</v>
      </c>
      <c r="I28" s="4" t="s">
        <v>26</v>
      </c>
      <c r="J28" s="20">
        <v>123</v>
      </c>
      <c r="K28" s="19">
        <v>2.87</v>
      </c>
      <c r="L28" s="4" t="s">
        <v>35</v>
      </c>
    </row>
    <row r="29" spans="1:12">
      <c r="A29" s="7">
        <v>24</v>
      </c>
      <c r="B29" s="3" t="s">
        <v>555</v>
      </c>
      <c r="C29" s="3" t="s">
        <v>556</v>
      </c>
      <c r="D29" s="3" t="s">
        <v>557</v>
      </c>
      <c r="E29" s="4" t="s">
        <v>16</v>
      </c>
      <c r="F29" s="3" t="s">
        <v>292</v>
      </c>
      <c r="G29" s="3" t="s">
        <v>55</v>
      </c>
      <c r="H29" s="3" t="s">
        <v>491</v>
      </c>
      <c r="I29" s="4" t="s">
        <v>24</v>
      </c>
      <c r="J29" s="20">
        <v>59</v>
      </c>
      <c r="K29" s="19">
        <v>1.85</v>
      </c>
      <c r="L29" s="4" t="s">
        <v>88</v>
      </c>
    </row>
    <row r="30" spans="1:12">
      <c r="A30" s="7">
        <v>25</v>
      </c>
      <c r="B30" s="3" t="s">
        <v>558</v>
      </c>
      <c r="C30" s="3" t="s">
        <v>559</v>
      </c>
      <c r="D30" s="3" t="s">
        <v>429</v>
      </c>
      <c r="E30" s="4" t="s">
        <v>63</v>
      </c>
      <c r="F30" s="3" t="s">
        <v>560</v>
      </c>
      <c r="G30" s="3" t="s">
        <v>55</v>
      </c>
      <c r="H30" s="3" t="s">
        <v>491</v>
      </c>
      <c r="I30" s="4" t="s">
        <v>26</v>
      </c>
      <c r="J30" s="20">
        <v>123</v>
      </c>
      <c r="K30" s="19">
        <v>2.36</v>
      </c>
      <c r="L30" s="4" t="s">
        <v>67</v>
      </c>
    </row>
    <row r="31" spans="1:12">
      <c r="A31" s="7">
        <v>26</v>
      </c>
      <c r="B31" s="3" t="s">
        <v>561</v>
      </c>
      <c r="C31" s="3" t="s">
        <v>562</v>
      </c>
      <c r="D31" s="3" t="s">
        <v>404</v>
      </c>
      <c r="E31" s="4" t="s">
        <v>16</v>
      </c>
      <c r="F31" s="3" t="s">
        <v>563</v>
      </c>
      <c r="G31" s="3" t="s">
        <v>55</v>
      </c>
      <c r="H31" s="3" t="s">
        <v>491</v>
      </c>
      <c r="I31" s="4" t="s">
        <v>26</v>
      </c>
      <c r="J31" s="20">
        <v>116</v>
      </c>
      <c r="K31" s="19">
        <v>2.61</v>
      </c>
      <c r="L31" s="4" t="s">
        <v>35</v>
      </c>
    </row>
    <row r="32" spans="1:12">
      <c r="A32" s="7">
        <v>27</v>
      </c>
      <c r="B32" s="3" t="s">
        <v>564</v>
      </c>
      <c r="C32" s="3" t="s">
        <v>565</v>
      </c>
      <c r="D32" s="3" t="s">
        <v>113</v>
      </c>
      <c r="E32" s="4" t="s">
        <v>16</v>
      </c>
      <c r="F32" s="3" t="s">
        <v>566</v>
      </c>
      <c r="G32" s="3" t="s">
        <v>65</v>
      </c>
      <c r="H32" s="3" t="s">
        <v>491</v>
      </c>
      <c r="I32" s="4" t="s">
        <v>27</v>
      </c>
      <c r="J32" s="20">
        <v>116</v>
      </c>
      <c r="K32" s="19">
        <v>3.04</v>
      </c>
      <c r="L32" s="4" t="s">
        <v>35</v>
      </c>
    </row>
    <row r="33" spans="1:12">
      <c r="A33" s="7">
        <v>28</v>
      </c>
      <c r="B33" s="3" t="s">
        <v>567</v>
      </c>
      <c r="C33" s="3" t="s">
        <v>568</v>
      </c>
      <c r="D33" s="3" t="s">
        <v>234</v>
      </c>
      <c r="E33" s="4" t="s">
        <v>63</v>
      </c>
      <c r="F33" s="3" t="s">
        <v>569</v>
      </c>
      <c r="G33" s="3" t="s">
        <v>55</v>
      </c>
      <c r="H33" s="3" t="s">
        <v>491</v>
      </c>
      <c r="I33" s="4" t="s">
        <v>26</v>
      </c>
      <c r="J33" s="20">
        <v>105</v>
      </c>
      <c r="K33" s="19">
        <v>1.86</v>
      </c>
      <c r="L33" s="4" t="s">
        <v>88</v>
      </c>
    </row>
    <row r="34" spans="1:12">
      <c r="A34" s="7">
        <v>29</v>
      </c>
      <c r="B34" s="3" t="s">
        <v>570</v>
      </c>
      <c r="C34" s="3" t="s">
        <v>571</v>
      </c>
      <c r="D34" s="3" t="s">
        <v>274</v>
      </c>
      <c r="E34" s="4" t="s">
        <v>16</v>
      </c>
      <c r="F34" s="3" t="s">
        <v>572</v>
      </c>
      <c r="G34" s="3" t="s">
        <v>50</v>
      </c>
      <c r="H34" s="3" t="s">
        <v>491</v>
      </c>
      <c r="I34" s="4" t="s">
        <v>26</v>
      </c>
      <c r="J34" s="20">
        <v>123</v>
      </c>
      <c r="K34" s="19">
        <v>2.83</v>
      </c>
      <c r="L34" s="4" t="s">
        <v>35</v>
      </c>
    </row>
    <row r="35" spans="1:12">
      <c r="A35" s="7">
        <v>30</v>
      </c>
      <c r="B35" s="3" t="s">
        <v>573</v>
      </c>
      <c r="C35" s="3" t="s">
        <v>104</v>
      </c>
      <c r="D35" s="3" t="s">
        <v>477</v>
      </c>
      <c r="E35" s="4" t="s">
        <v>16</v>
      </c>
      <c r="F35" s="3" t="s">
        <v>574</v>
      </c>
      <c r="G35" s="3" t="s">
        <v>193</v>
      </c>
      <c r="H35" s="3" t="s">
        <v>491</v>
      </c>
      <c r="I35" s="4" t="s">
        <v>26</v>
      </c>
      <c r="J35" s="20">
        <v>123</v>
      </c>
      <c r="K35" s="19">
        <v>2.74</v>
      </c>
      <c r="L35" s="4" t="s">
        <v>35</v>
      </c>
    </row>
    <row r="36" spans="1:12">
      <c r="A36" s="7">
        <v>31</v>
      </c>
      <c r="B36" s="3" t="s">
        <v>575</v>
      </c>
      <c r="C36" s="3" t="s">
        <v>576</v>
      </c>
      <c r="D36" s="3" t="s">
        <v>247</v>
      </c>
      <c r="E36" s="4" t="s">
        <v>16</v>
      </c>
      <c r="F36" s="3" t="s">
        <v>438</v>
      </c>
      <c r="G36" s="3" t="s">
        <v>71</v>
      </c>
      <c r="H36" s="3" t="s">
        <v>491</v>
      </c>
      <c r="I36" s="4" t="s">
        <v>24</v>
      </c>
      <c r="J36" s="20">
        <v>114</v>
      </c>
      <c r="K36" s="19">
        <v>2.27</v>
      </c>
      <c r="L36" s="4" t="s">
        <v>67</v>
      </c>
    </row>
    <row r="37" spans="1:12">
      <c r="A37" s="7">
        <v>32</v>
      </c>
      <c r="B37" s="3" t="s">
        <v>577</v>
      </c>
      <c r="C37" s="3" t="s">
        <v>578</v>
      </c>
      <c r="D37" s="3" t="s">
        <v>174</v>
      </c>
      <c r="E37" s="4" t="s">
        <v>16</v>
      </c>
      <c r="F37" s="3" t="s">
        <v>579</v>
      </c>
      <c r="G37" s="3" t="s">
        <v>178</v>
      </c>
      <c r="H37" s="3" t="s">
        <v>491</v>
      </c>
      <c r="I37" s="4" t="s">
        <v>24</v>
      </c>
      <c r="J37" s="20">
        <v>120</v>
      </c>
      <c r="K37" s="19">
        <v>2.33</v>
      </c>
      <c r="L37" s="4" t="s">
        <v>67</v>
      </c>
    </row>
    <row r="38" spans="1:12">
      <c r="A38" s="7">
        <v>1</v>
      </c>
      <c r="B38" s="3" t="s">
        <v>580</v>
      </c>
      <c r="C38" s="3" t="s">
        <v>581</v>
      </c>
      <c r="D38" s="3" t="s">
        <v>582</v>
      </c>
      <c r="E38" s="4" t="s">
        <v>16</v>
      </c>
      <c r="F38" s="3" t="s">
        <v>583</v>
      </c>
      <c r="G38" s="3" t="s">
        <v>55</v>
      </c>
      <c r="H38" s="3" t="s">
        <v>584</v>
      </c>
      <c r="I38" s="4" t="s">
        <v>26</v>
      </c>
      <c r="J38" s="20">
        <v>123</v>
      </c>
      <c r="K38" s="19">
        <v>2.85</v>
      </c>
      <c r="L38" s="4" t="s">
        <v>35</v>
      </c>
    </row>
    <row r="39" spans="1:12">
      <c r="A39" s="7">
        <v>2</v>
      </c>
      <c r="B39" s="3" t="s">
        <v>585</v>
      </c>
      <c r="C39" s="3" t="s">
        <v>586</v>
      </c>
      <c r="D39" s="3" t="s">
        <v>95</v>
      </c>
      <c r="E39" s="4" t="s">
        <v>16</v>
      </c>
      <c r="F39" s="3" t="s">
        <v>587</v>
      </c>
      <c r="G39" s="3" t="s">
        <v>198</v>
      </c>
      <c r="H39" s="3" t="s">
        <v>584</v>
      </c>
      <c r="I39" s="4" t="s">
        <v>24</v>
      </c>
      <c r="J39" s="20">
        <v>123</v>
      </c>
      <c r="K39" s="19">
        <v>2.76</v>
      </c>
      <c r="L39" s="4" t="s">
        <v>35</v>
      </c>
    </row>
    <row r="40" spans="1:12">
      <c r="A40" s="7">
        <v>3</v>
      </c>
      <c r="B40" s="3" t="s">
        <v>588</v>
      </c>
      <c r="C40" s="3" t="s">
        <v>589</v>
      </c>
      <c r="D40" s="3" t="s">
        <v>590</v>
      </c>
      <c r="E40" s="4" t="s">
        <v>63</v>
      </c>
      <c r="F40" s="3" t="s">
        <v>591</v>
      </c>
      <c r="G40" s="3" t="s">
        <v>50</v>
      </c>
      <c r="H40" s="3" t="s">
        <v>584</v>
      </c>
      <c r="I40" s="4" t="s">
        <v>24</v>
      </c>
      <c r="J40" s="20">
        <v>107</v>
      </c>
      <c r="K40" s="19">
        <v>2.39</v>
      </c>
      <c r="L40" s="4" t="s">
        <v>67</v>
      </c>
    </row>
    <row r="41" spans="1:12">
      <c r="A41" s="7">
        <v>4</v>
      </c>
      <c r="B41" s="3" t="s">
        <v>592</v>
      </c>
      <c r="C41" s="3" t="s">
        <v>593</v>
      </c>
      <c r="D41" s="3" t="s">
        <v>95</v>
      </c>
      <c r="E41" s="4" t="s">
        <v>16</v>
      </c>
      <c r="F41" s="3" t="s">
        <v>594</v>
      </c>
      <c r="G41" s="3" t="s">
        <v>595</v>
      </c>
      <c r="H41" s="3" t="s">
        <v>584</v>
      </c>
      <c r="I41" s="4" t="s">
        <v>24</v>
      </c>
      <c r="J41" s="20">
        <v>120</v>
      </c>
      <c r="K41" s="19">
        <v>2.5299999999999998</v>
      </c>
      <c r="L41" s="4" t="s">
        <v>35</v>
      </c>
    </row>
    <row r="42" spans="1:12">
      <c r="A42" s="7">
        <v>5</v>
      </c>
      <c r="B42" s="3" t="s">
        <v>596</v>
      </c>
      <c r="C42" s="3" t="s">
        <v>597</v>
      </c>
      <c r="D42" s="3" t="s">
        <v>432</v>
      </c>
      <c r="E42" s="4" t="s">
        <v>16</v>
      </c>
      <c r="F42" s="3" t="s">
        <v>210</v>
      </c>
      <c r="G42" s="3" t="s">
        <v>55</v>
      </c>
      <c r="H42" s="3" t="s">
        <v>584</v>
      </c>
      <c r="I42" s="4" t="s">
        <v>26</v>
      </c>
      <c r="J42" s="20">
        <v>109</v>
      </c>
      <c r="K42" s="19">
        <v>2.6</v>
      </c>
      <c r="L42" s="4" t="s">
        <v>35</v>
      </c>
    </row>
    <row r="43" spans="1:12">
      <c r="A43" s="7">
        <v>6</v>
      </c>
      <c r="B43" s="3" t="s">
        <v>598</v>
      </c>
      <c r="C43" s="3" t="s">
        <v>599</v>
      </c>
      <c r="D43" s="3" t="s">
        <v>306</v>
      </c>
      <c r="E43" s="4" t="s">
        <v>16</v>
      </c>
      <c r="F43" s="3" t="s">
        <v>600</v>
      </c>
      <c r="G43" s="3" t="s">
        <v>21</v>
      </c>
      <c r="H43" s="3" t="s">
        <v>584</v>
      </c>
      <c r="I43" s="4" t="s">
        <v>26</v>
      </c>
      <c r="J43" s="20">
        <v>107</v>
      </c>
      <c r="K43" s="19">
        <v>2.5299999999999998</v>
      </c>
      <c r="L43" s="4" t="s">
        <v>35</v>
      </c>
    </row>
    <row r="44" spans="1:12">
      <c r="A44" s="7">
        <v>7</v>
      </c>
      <c r="B44" s="3" t="s">
        <v>601</v>
      </c>
      <c r="C44" s="3" t="s">
        <v>602</v>
      </c>
      <c r="D44" s="3" t="s">
        <v>181</v>
      </c>
      <c r="E44" s="4" t="s">
        <v>63</v>
      </c>
      <c r="F44" s="3" t="s">
        <v>603</v>
      </c>
      <c r="G44" s="3" t="s">
        <v>50</v>
      </c>
      <c r="H44" s="3" t="s">
        <v>584</v>
      </c>
      <c r="I44" s="4" t="s">
        <v>24</v>
      </c>
      <c r="J44" s="20">
        <v>116</v>
      </c>
      <c r="K44" s="19">
        <v>2.12</v>
      </c>
      <c r="L44" s="4" t="s">
        <v>67</v>
      </c>
    </row>
    <row r="45" spans="1:12">
      <c r="A45" s="7">
        <v>8</v>
      </c>
      <c r="B45" s="3" t="s">
        <v>604</v>
      </c>
      <c r="C45" s="3" t="s">
        <v>605</v>
      </c>
      <c r="D45" s="3" t="s">
        <v>105</v>
      </c>
      <c r="E45" s="4" t="s">
        <v>16</v>
      </c>
      <c r="F45" s="3" t="s">
        <v>606</v>
      </c>
      <c r="G45" s="3" t="s">
        <v>359</v>
      </c>
      <c r="H45" s="3" t="s">
        <v>584</v>
      </c>
      <c r="I45" s="4" t="s">
        <v>24</v>
      </c>
      <c r="J45" s="20">
        <v>121</v>
      </c>
      <c r="K45" s="19">
        <v>2.62</v>
      </c>
      <c r="L45" s="4" t="s">
        <v>35</v>
      </c>
    </row>
    <row r="46" spans="1:12">
      <c r="A46" s="7">
        <v>9</v>
      </c>
      <c r="B46" s="3" t="s">
        <v>607</v>
      </c>
      <c r="C46" s="3" t="s">
        <v>608</v>
      </c>
      <c r="D46" s="3" t="s">
        <v>200</v>
      </c>
      <c r="E46" s="4" t="s">
        <v>16</v>
      </c>
      <c r="F46" s="3" t="s">
        <v>609</v>
      </c>
      <c r="G46" s="3" t="s">
        <v>50</v>
      </c>
      <c r="H46" s="3" t="s">
        <v>584</v>
      </c>
      <c r="I46" s="4" t="s">
        <v>24</v>
      </c>
      <c r="J46" s="20">
        <v>123</v>
      </c>
      <c r="K46" s="19">
        <v>2.67</v>
      </c>
      <c r="L46" s="4" t="s">
        <v>35</v>
      </c>
    </row>
    <row r="47" spans="1:12">
      <c r="A47" s="7">
        <v>10</v>
      </c>
      <c r="B47" s="3" t="s">
        <v>610</v>
      </c>
      <c r="C47" s="3" t="s">
        <v>497</v>
      </c>
      <c r="D47" s="3" t="s">
        <v>43</v>
      </c>
      <c r="E47" s="4" t="s">
        <v>63</v>
      </c>
      <c r="F47" s="3" t="s">
        <v>611</v>
      </c>
      <c r="G47" s="3" t="s">
        <v>55</v>
      </c>
      <c r="H47" s="3" t="s">
        <v>584</v>
      </c>
      <c r="I47" s="4" t="s">
        <v>24</v>
      </c>
      <c r="J47" s="20">
        <v>120</v>
      </c>
      <c r="K47" s="19">
        <v>2.1800000000000002</v>
      </c>
      <c r="L47" s="4" t="s">
        <v>67</v>
      </c>
    </row>
    <row r="48" spans="1:12">
      <c r="A48" s="7">
        <v>11</v>
      </c>
      <c r="B48" s="3" t="s">
        <v>612</v>
      </c>
      <c r="C48" s="3" t="s">
        <v>104</v>
      </c>
      <c r="D48" s="3" t="s">
        <v>613</v>
      </c>
      <c r="E48" s="4" t="s">
        <v>16</v>
      </c>
      <c r="F48" s="3" t="s">
        <v>614</v>
      </c>
      <c r="G48" s="3" t="s">
        <v>71</v>
      </c>
      <c r="H48" s="3" t="s">
        <v>584</v>
      </c>
      <c r="I48" s="4" t="s">
        <v>27</v>
      </c>
      <c r="J48" s="20">
        <v>120</v>
      </c>
      <c r="K48" s="19">
        <v>2.31</v>
      </c>
      <c r="L48" s="4" t="s">
        <v>67</v>
      </c>
    </row>
    <row r="49" spans="1:12">
      <c r="A49" s="7">
        <v>12</v>
      </c>
      <c r="B49" s="3" t="s">
        <v>615</v>
      </c>
      <c r="C49" s="3" t="s">
        <v>77</v>
      </c>
      <c r="D49" s="3" t="s">
        <v>274</v>
      </c>
      <c r="E49" s="4" t="s">
        <v>16</v>
      </c>
      <c r="F49" s="3" t="s">
        <v>616</v>
      </c>
      <c r="G49" s="3" t="s">
        <v>50</v>
      </c>
      <c r="H49" s="3" t="s">
        <v>584</v>
      </c>
      <c r="I49" s="4" t="s">
        <v>26</v>
      </c>
      <c r="J49" s="20">
        <v>123</v>
      </c>
      <c r="K49" s="19">
        <v>2.75</v>
      </c>
      <c r="L49" s="4" t="s">
        <v>35</v>
      </c>
    </row>
    <row r="50" spans="1:12">
      <c r="A50" s="7">
        <v>13</v>
      </c>
      <c r="B50" s="3" t="s">
        <v>617</v>
      </c>
      <c r="C50" s="3" t="s">
        <v>505</v>
      </c>
      <c r="D50" s="3" t="s">
        <v>327</v>
      </c>
      <c r="E50" s="4" t="s">
        <v>16</v>
      </c>
      <c r="F50" s="3" t="s">
        <v>201</v>
      </c>
      <c r="G50" s="3" t="s">
        <v>50</v>
      </c>
      <c r="H50" s="3" t="s">
        <v>584</v>
      </c>
      <c r="I50" s="4" t="s">
        <v>26</v>
      </c>
      <c r="J50" s="20">
        <v>120</v>
      </c>
      <c r="K50" s="19">
        <v>2.35</v>
      </c>
      <c r="L50" s="4" t="s">
        <v>67</v>
      </c>
    </row>
    <row r="51" spans="1:12">
      <c r="A51" s="7">
        <v>14</v>
      </c>
      <c r="B51" s="3" t="s">
        <v>618</v>
      </c>
      <c r="C51" s="3" t="s">
        <v>619</v>
      </c>
      <c r="D51" s="3" t="s">
        <v>327</v>
      </c>
      <c r="E51" s="4" t="s">
        <v>63</v>
      </c>
      <c r="F51" s="3" t="s">
        <v>620</v>
      </c>
      <c r="G51" s="3" t="s">
        <v>65</v>
      </c>
      <c r="H51" s="3" t="s">
        <v>584</v>
      </c>
      <c r="I51" s="4" t="s">
        <v>24</v>
      </c>
      <c r="J51" s="20">
        <v>116</v>
      </c>
      <c r="K51" s="19">
        <v>2.33</v>
      </c>
      <c r="L51" s="4" t="s">
        <v>67</v>
      </c>
    </row>
    <row r="52" spans="1:12">
      <c r="A52" s="7">
        <v>15</v>
      </c>
      <c r="B52" s="3" t="s">
        <v>621</v>
      </c>
      <c r="C52" s="3" t="s">
        <v>622</v>
      </c>
      <c r="D52" s="3" t="s">
        <v>113</v>
      </c>
      <c r="E52" s="4" t="s">
        <v>16</v>
      </c>
      <c r="F52" s="3" t="s">
        <v>623</v>
      </c>
      <c r="G52" s="3" t="s">
        <v>55</v>
      </c>
      <c r="H52" s="3" t="s">
        <v>584</v>
      </c>
      <c r="I52" s="4" t="s">
        <v>26</v>
      </c>
      <c r="J52" s="20">
        <v>123</v>
      </c>
      <c r="K52" s="19">
        <v>3.33</v>
      </c>
      <c r="L52" s="4" t="s">
        <v>28</v>
      </c>
    </row>
    <row r="53" spans="1:12">
      <c r="A53" s="7">
        <v>16</v>
      </c>
      <c r="B53" s="3" t="s">
        <v>624</v>
      </c>
      <c r="C53" s="3" t="s">
        <v>625</v>
      </c>
      <c r="D53" s="3" t="s">
        <v>626</v>
      </c>
      <c r="E53" s="4" t="s">
        <v>63</v>
      </c>
      <c r="F53" s="3" t="s">
        <v>627</v>
      </c>
      <c r="G53" s="3" t="s">
        <v>50</v>
      </c>
      <c r="H53" s="3" t="s">
        <v>584</v>
      </c>
      <c r="I53" s="4" t="s">
        <v>24</v>
      </c>
      <c r="J53" s="20">
        <v>116</v>
      </c>
      <c r="K53" s="19">
        <v>2.12</v>
      </c>
      <c r="L53" s="4" t="s">
        <v>67</v>
      </c>
    </row>
    <row r="54" spans="1:12">
      <c r="A54" s="7">
        <v>17</v>
      </c>
      <c r="B54" s="3" t="s">
        <v>628</v>
      </c>
      <c r="C54" s="3" t="s">
        <v>629</v>
      </c>
      <c r="D54" s="3" t="s">
        <v>630</v>
      </c>
      <c r="E54" s="4" t="s">
        <v>16</v>
      </c>
      <c r="F54" s="3" t="s">
        <v>631</v>
      </c>
      <c r="G54" s="3" t="s">
        <v>359</v>
      </c>
      <c r="H54" s="3" t="s">
        <v>584</v>
      </c>
      <c r="I54" s="4" t="s">
        <v>27</v>
      </c>
      <c r="J54" s="20">
        <v>123</v>
      </c>
      <c r="K54" s="19">
        <v>2.69</v>
      </c>
      <c r="L54" s="4" t="s">
        <v>35</v>
      </c>
    </row>
    <row r="55" spans="1:12">
      <c r="A55" s="7">
        <v>18</v>
      </c>
      <c r="B55" s="3" t="s">
        <v>632</v>
      </c>
      <c r="C55" s="3" t="s">
        <v>443</v>
      </c>
      <c r="D55" s="3" t="s">
        <v>274</v>
      </c>
      <c r="E55" s="4" t="s">
        <v>16</v>
      </c>
      <c r="F55" s="3" t="s">
        <v>633</v>
      </c>
      <c r="G55" s="3" t="s">
        <v>50</v>
      </c>
      <c r="H55" s="3" t="s">
        <v>584</v>
      </c>
      <c r="I55" s="4" t="s">
        <v>26</v>
      </c>
      <c r="J55" s="20">
        <v>123</v>
      </c>
      <c r="K55" s="19">
        <v>3.04</v>
      </c>
      <c r="L55" s="4" t="s">
        <v>35</v>
      </c>
    </row>
    <row r="56" spans="1:12">
      <c r="A56" s="7">
        <v>19</v>
      </c>
      <c r="B56" s="3" t="s">
        <v>634</v>
      </c>
      <c r="C56" s="3" t="s">
        <v>104</v>
      </c>
      <c r="D56" s="3" t="s">
        <v>129</v>
      </c>
      <c r="E56" s="4" t="s">
        <v>16</v>
      </c>
      <c r="F56" s="3" t="s">
        <v>208</v>
      </c>
      <c r="G56" s="3" t="s">
        <v>193</v>
      </c>
      <c r="H56" s="3" t="s">
        <v>584</v>
      </c>
      <c r="I56" s="4" t="s">
        <v>26</v>
      </c>
      <c r="J56" s="20">
        <v>123</v>
      </c>
      <c r="K56" s="19">
        <v>2.77</v>
      </c>
      <c r="L56" s="4" t="s">
        <v>35</v>
      </c>
    </row>
    <row r="57" spans="1:12">
      <c r="A57" s="7">
        <v>20</v>
      </c>
      <c r="B57" s="3" t="s">
        <v>635</v>
      </c>
      <c r="C57" s="3" t="s">
        <v>636</v>
      </c>
      <c r="D57" s="3" t="s">
        <v>181</v>
      </c>
      <c r="E57" s="4" t="s">
        <v>63</v>
      </c>
      <c r="F57" s="3" t="s">
        <v>637</v>
      </c>
      <c r="G57" s="3" t="s">
        <v>55</v>
      </c>
      <c r="H57" s="3" t="s">
        <v>584</v>
      </c>
      <c r="I57" s="4" t="s">
        <v>24</v>
      </c>
      <c r="J57" s="20">
        <v>109</v>
      </c>
      <c r="K57" s="19">
        <v>2.1</v>
      </c>
      <c r="L57" s="4" t="s">
        <v>67</v>
      </c>
    </row>
    <row r="58" spans="1:12">
      <c r="A58" s="7">
        <v>21</v>
      </c>
      <c r="B58" s="3" t="s">
        <v>638</v>
      </c>
      <c r="C58" s="3" t="s">
        <v>104</v>
      </c>
      <c r="D58" s="3" t="s">
        <v>146</v>
      </c>
      <c r="E58" s="4" t="s">
        <v>16</v>
      </c>
      <c r="F58" s="3" t="s">
        <v>639</v>
      </c>
      <c r="G58" s="3" t="s">
        <v>178</v>
      </c>
      <c r="H58" s="3" t="s">
        <v>584</v>
      </c>
      <c r="I58" s="4" t="s">
        <v>24</v>
      </c>
      <c r="J58" s="20">
        <v>123</v>
      </c>
      <c r="K58" s="19">
        <v>2.85</v>
      </c>
      <c r="L58" s="4" t="s">
        <v>35</v>
      </c>
    </row>
    <row r="59" spans="1:12">
      <c r="A59" s="7">
        <v>22</v>
      </c>
      <c r="B59" s="3" t="s">
        <v>640</v>
      </c>
      <c r="C59" s="3" t="s">
        <v>266</v>
      </c>
      <c r="D59" s="3" t="s">
        <v>74</v>
      </c>
      <c r="E59" s="4" t="s">
        <v>16</v>
      </c>
      <c r="F59" s="3" t="s">
        <v>641</v>
      </c>
      <c r="G59" s="3" t="s">
        <v>171</v>
      </c>
      <c r="H59" s="3" t="s">
        <v>584</v>
      </c>
      <c r="I59" s="4" t="s">
        <v>26</v>
      </c>
      <c r="J59" s="20">
        <v>123</v>
      </c>
      <c r="K59" s="19">
        <v>2.87</v>
      </c>
      <c r="L59" s="4" t="s">
        <v>35</v>
      </c>
    </row>
    <row r="60" spans="1:12">
      <c r="A60" s="7">
        <v>23</v>
      </c>
      <c r="B60" s="3" t="s">
        <v>642</v>
      </c>
      <c r="C60" s="3" t="s">
        <v>108</v>
      </c>
      <c r="D60" s="3" t="s">
        <v>643</v>
      </c>
      <c r="E60" s="4" t="s">
        <v>63</v>
      </c>
      <c r="F60" s="3" t="s">
        <v>644</v>
      </c>
      <c r="G60" s="3" t="s">
        <v>359</v>
      </c>
      <c r="H60" s="3" t="s">
        <v>584</v>
      </c>
      <c r="I60" s="4" t="s">
        <v>25</v>
      </c>
      <c r="J60" s="20">
        <v>79</v>
      </c>
      <c r="K60" s="19">
        <v>1.95</v>
      </c>
      <c r="L60" s="4" t="s">
        <v>88</v>
      </c>
    </row>
    <row r="61" spans="1:12">
      <c r="A61" s="7">
        <v>24</v>
      </c>
      <c r="B61" s="3" t="s">
        <v>645</v>
      </c>
      <c r="C61" s="3" t="s">
        <v>646</v>
      </c>
      <c r="D61" s="3" t="s">
        <v>113</v>
      </c>
      <c r="E61" s="4" t="s">
        <v>16</v>
      </c>
      <c r="F61" s="3" t="s">
        <v>647</v>
      </c>
      <c r="G61" s="3" t="s">
        <v>359</v>
      </c>
      <c r="H61" s="3" t="s">
        <v>584</v>
      </c>
      <c r="I61" s="4" t="s">
        <v>26</v>
      </c>
      <c r="J61" s="20">
        <v>123</v>
      </c>
      <c r="K61" s="19">
        <v>2.67</v>
      </c>
      <c r="L61" s="4" t="s">
        <v>35</v>
      </c>
    </row>
    <row r="62" spans="1:12">
      <c r="A62" s="7">
        <v>25</v>
      </c>
      <c r="B62" s="3" t="s">
        <v>648</v>
      </c>
      <c r="C62" s="3" t="s">
        <v>649</v>
      </c>
      <c r="D62" s="3" t="s">
        <v>113</v>
      </c>
      <c r="E62" s="4" t="s">
        <v>16</v>
      </c>
      <c r="F62" s="3" t="s">
        <v>650</v>
      </c>
      <c r="G62" s="3" t="s">
        <v>40</v>
      </c>
      <c r="H62" s="3" t="s">
        <v>584</v>
      </c>
      <c r="I62" s="4" t="s">
        <v>27</v>
      </c>
      <c r="J62" s="20">
        <v>123</v>
      </c>
      <c r="K62" s="19">
        <v>2.65</v>
      </c>
      <c r="L62" s="4" t="s">
        <v>35</v>
      </c>
    </row>
    <row r="63" spans="1:12">
      <c r="A63" s="7">
        <v>26</v>
      </c>
      <c r="B63" s="3" t="s">
        <v>651</v>
      </c>
      <c r="C63" s="3" t="s">
        <v>104</v>
      </c>
      <c r="D63" s="3" t="s">
        <v>652</v>
      </c>
      <c r="E63" s="4" t="s">
        <v>16</v>
      </c>
      <c r="F63" s="3" t="s">
        <v>653</v>
      </c>
      <c r="G63" s="3" t="s">
        <v>65</v>
      </c>
      <c r="H63" s="3" t="s">
        <v>584</v>
      </c>
      <c r="I63" s="4" t="s">
        <v>26</v>
      </c>
      <c r="J63" s="20">
        <v>123</v>
      </c>
      <c r="K63" s="19">
        <v>2.69</v>
      </c>
      <c r="L63" s="4" t="s">
        <v>35</v>
      </c>
    </row>
    <row r="64" spans="1:12">
      <c r="A64" s="7">
        <v>27</v>
      </c>
      <c r="B64" s="3" t="s">
        <v>654</v>
      </c>
      <c r="C64" s="3" t="s">
        <v>104</v>
      </c>
      <c r="D64" s="3" t="s">
        <v>244</v>
      </c>
      <c r="E64" s="4" t="s">
        <v>16</v>
      </c>
      <c r="F64" s="3" t="s">
        <v>655</v>
      </c>
      <c r="G64" s="3" t="s">
        <v>198</v>
      </c>
      <c r="H64" s="3" t="s">
        <v>584</v>
      </c>
      <c r="I64" s="4" t="s">
        <v>26</v>
      </c>
      <c r="J64" s="20">
        <v>123</v>
      </c>
      <c r="K64" s="19">
        <v>3.15</v>
      </c>
      <c r="L64" s="4" t="s">
        <v>35</v>
      </c>
    </row>
    <row r="65" spans="1:12">
      <c r="A65" s="7">
        <v>28</v>
      </c>
      <c r="B65" s="3" t="s">
        <v>656</v>
      </c>
      <c r="C65" s="3" t="s">
        <v>469</v>
      </c>
      <c r="D65" s="3" t="s">
        <v>657</v>
      </c>
      <c r="E65" s="4" t="s">
        <v>16</v>
      </c>
      <c r="F65" s="3" t="s">
        <v>658</v>
      </c>
      <c r="G65" s="3" t="s">
        <v>21</v>
      </c>
      <c r="H65" s="3" t="s">
        <v>584</v>
      </c>
      <c r="I65" s="4" t="s">
        <v>26</v>
      </c>
      <c r="J65" s="20">
        <v>123</v>
      </c>
      <c r="K65" s="19">
        <v>3.01</v>
      </c>
      <c r="L65" s="4" t="s">
        <v>35</v>
      </c>
    </row>
    <row r="66" spans="1:12">
      <c r="A66" s="7">
        <v>29</v>
      </c>
      <c r="B66" s="3" t="s">
        <v>659</v>
      </c>
      <c r="C66" s="3" t="s">
        <v>396</v>
      </c>
      <c r="D66" s="3" t="s">
        <v>95</v>
      </c>
      <c r="E66" s="4" t="s">
        <v>16</v>
      </c>
      <c r="F66" s="3" t="s">
        <v>391</v>
      </c>
      <c r="G66" s="3" t="s">
        <v>451</v>
      </c>
      <c r="H66" s="3" t="s">
        <v>584</v>
      </c>
      <c r="I66" s="4" t="s">
        <v>26</v>
      </c>
      <c r="J66" s="20">
        <v>123</v>
      </c>
      <c r="K66" s="19">
        <v>2.7</v>
      </c>
      <c r="L66" s="4" t="s">
        <v>35</v>
      </c>
    </row>
    <row r="67" spans="1:12">
      <c r="A67" s="7">
        <v>30</v>
      </c>
      <c r="B67" s="3" t="s">
        <v>660</v>
      </c>
      <c r="C67" s="3" t="s">
        <v>661</v>
      </c>
      <c r="D67" s="3" t="s">
        <v>247</v>
      </c>
      <c r="E67" s="4" t="s">
        <v>16</v>
      </c>
      <c r="F67" s="3" t="s">
        <v>662</v>
      </c>
      <c r="G67" s="3" t="s">
        <v>126</v>
      </c>
      <c r="H67" s="3" t="s">
        <v>584</v>
      </c>
      <c r="I67" s="4" t="s">
        <v>26</v>
      </c>
      <c r="J67" s="20">
        <v>123</v>
      </c>
      <c r="K67" s="19">
        <v>3.48</v>
      </c>
      <c r="L67" s="4" t="s">
        <v>28</v>
      </c>
    </row>
    <row r="68" spans="1:12">
      <c r="A68" s="7">
        <v>31</v>
      </c>
      <c r="B68" s="3" t="s">
        <v>663</v>
      </c>
      <c r="C68" s="3" t="s">
        <v>116</v>
      </c>
      <c r="D68" s="3" t="s">
        <v>247</v>
      </c>
      <c r="E68" s="4" t="s">
        <v>16</v>
      </c>
      <c r="F68" s="3" t="s">
        <v>664</v>
      </c>
      <c r="G68" s="3" t="s">
        <v>171</v>
      </c>
      <c r="H68" s="3" t="s">
        <v>584</v>
      </c>
      <c r="I68" s="4" t="s">
        <v>27</v>
      </c>
      <c r="J68" s="20">
        <v>123</v>
      </c>
      <c r="K68" s="19">
        <v>3.02</v>
      </c>
      <c r="L68" s="4" t="s">
        <v>35</v>
      </c>
    </row>
    <row r="69" spans="1:12">
      <c r="A69" s="7">
        <v>32</v>
      </c>
      <c r="B69" s="3" t="s">
        <v>665</v>
      </c>
      <c r="C69" s="3" t="s">
        <v>666</v>
      </c>
      <c r="D69" s="3" t="s">
        <v>667</v>
      </c>
      <c r="E69" s="4" t="s">
        <v>16</v>
      </c>
      <c r="F69" s="3" t="s">
        <v>594</v>
      </c>
      <c r="G69" s="3" t="s">
        <v>308</v>
      </c>
      <c r="H69" s="3" t="s">
        <v>584</v>
      </c>
      <c r="I69" s="4" t="s">
        <v>24</v>
      </c>
      <c r="J69" s="20">
        <v>123</v>
      </c>
      <c r="K69" s="19">
        <v>2.54</v>
      </c>
      <c r="L69" s="4" t="s">
        <v>35</v>
      </c>
    </row>
  </sheetData>
  <autoFilter ref="A4:L4"/>
  <mergeCells count="12">
    <mergeCell ref="K3:K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I27" sqref="I27"/>
    </sheetView>
  </sheetViews>
  <sheetFormatPr defaultRowHeight="15"/>
  <cols>
    <col min="1" max="1" width="5.140625" customWidth="1"/>
    <col min="2" max="2" width="12.7109375" style="1" customWidth="1"/>
    <col min="3" max="3" width="15.42578125" style="1" customWidth="1"/>
    <col min="4" max="4" width="9.140625" style="1" customWidth="1"/>
    <col min="5" max="5" width="6.85546875" style="2" customWidth="1"/>
    <col min="6" max="6" width="10.7109375" style="1" customWidth="1"/>
    <col min="7" max="7" width="12.28515625" style="1" customWidth="1"/>
    <col min="8" max="8" width="10.7109375" style="1" customWidth="1"/>
    <col min="9" max="9" width="4.28515625" style="1" customWidth="1"/>
    <col min="10" max="10" width="8" style="2" customWidth="1"/>
    <col min="11" max="11" width="6.42578125" style="2" customWidth="1"/>
    <col min="12" max="12" width="10.85546875" style="2" customWidth="1"/>
  </cols>
  <sheetData>
    <row r="1" spans="1:12" ht="18.75" customHeight="1">
      <c r="A1" s="86" t="s">
        <v>963</v>
      </c>
      <c r="B1" s="86"/>
      <c r="C1" s="86"/>
      <c r="D1" s="86"/>
      <c r="E1" s="86"/>
      <c r="F1" s="86"/>
      <c r="G1" s="86"/>
      <c r="H1" s="86"/>
    </row>
    <row r="3" spans="1:12" ht="41.25" customHeight="1">
      <c r="A3" s="94" t="s">
        <v>484</v>
      </c>
      <c r="B3" s="87" t="s">
        <v>3</v>
      </c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5" t="s">
        <v>1</v>
      </c>
      <c r="J3" s="85" t="s">
        <v>11</v>
      </c>
      <c r="K3" s="85" t="s">
        <v>12</v>
      </c>
      <c r="L3" s="85" t="s">
        <v>13</v>
      </c>
    </row>
    <row r="4" spans="1:12" ht="234" customHeight="1">
      <c r="A4" s="94"/>
      <c r="B4" s="87"/>
      <c r="C4" s="87"/>
      <c r="D4" s="87"/>
      <c r="E4" s="87"/>
      <c r="F4" s="87"/>
      <c r="G4" s="87"/>
      <c r="H4" s="87"/>
      <c r="I4" s="5" t="s">
        <v>487</v>
      </c>
      <c r="J4" s="85"/>
      <c r="K4" s="85"/>
      <c r="L4" s="85"/>
    </row>
    <row r="5" spans="1:12">
      <c r="A5" s="6"/>
      <c r="B5" s="3" t="s">
        <v>14</v>
      </c>
      <c r="C5" s="3" t="s">
        <v>14</v>
      </c>
      <c r="D5" s="3" t="s">
        <v>14</v>
      </c>
      <c r="E5" s="4" t="s">
        <v>14</v>
      </c>
      <c r="F5" s="3" t="s">
        <v>14</v>
      </c>
      <c r="G5" s="3" t="s">
        <v>14</v>
      </c>
      <c r="H5" s="3" t="s">
        <v>14</v>
      </c>
      <c r="I5" s="4" t="s">
        <v>15</v>
      </c>
      <c r="J5" s="4" t="s">
        <v>14</v>
      </c>
      <c r="K5" s="4" t="s">
        <v>14</v>
      </c>
      <c r="L5" s="4" t="s">
        <v>14</v>
      </c>
    </row>
    <row r="6" spans="1:12">
      <c r="A6" s="7">
        <v>1</v>
      </c>
      <c r="B6" s="3" t="s">
        <v>964</v>
      </c>
      <c r="C6" s="3" t="s">
        <v>965</v>
      </c>
      <c r="D6" s="3" t="s">
        <v>62</v>
      </c>
      <c r="E6" s="4" t="s">
        <v>63</v>
      </c>
      <c r="F6" s="3" t="s">
        <v>966</v>
      </c>
      <c r="G6" s="3" t="s">
        <v>359</v>
      </c>
      <c r="H6" s="3" t="s">
        <v>967</v>
      </c>
      <c r="I6" s="4" t="s">
        <v>66</v>
      </c>
      <c r="J6" s="20">
        <v>50</v>
      </c>
      <c r="K6" s="19">
        <v>2.1</v>
      </c>
      <c r="L6" s="4" t="s">
        <v>67</v>
      </c>
    </row>
    <row r="7" spans="1:12">
      <c r="A7" s="7">
        <v>2</v>
      </c>
      <c r="B7" s="3" t="s">
        <v>968</v>
      </c>
      <c r="C7" s="3" t="s">
        <v>969</v>
      </c>
      <c r="D7" s="3" t="s">
        <v>970</v>
      </c>
      <c r="E7" s="4" t="s">
        <v>63</v>
      </c>
      <c r="F7" s="3" t="s">
        <v>971</v>
      </c>
      <c r="G7" s="3" t="s">
        <v>55</v>
      </c>
      <c r="H7" s="3" t="s">
        <v>967</v>
      </c>
      <c r="I7" s="4" t="s">
        <v>24</v>
      </c>
      <c r="J7" s="20">
        <v>125</v>
      </c>
      <c r="K7" s="19">
        <v>2.58</v>
      </c>
      <c r="L7" s="4" t="s">
        <v>35</v>
      </c>
    </row>
    <row r="8" spans="1:12">
      <c r="A8" s="7">
        <v>3</v>
      </c>
      <c r="B8" s="3" t="s">
        <v>972</v>
      </c>
      <c r="C8" s="3" t="s">
        <v>973</v>
      </c>
      <c r="D8" s="3" t="s">
        <v>43</v>
      </c>
      <c r="E8" s="4" t="s">
        <v>16</v>
      </c>
      <c r="F8" s="3" t="s">
        <v>877</v>
      </c>
      <c r="G8" s="3" t="s">
        <v>50</v>
      </c>
      <c r="H8" s="3" t="s">
        <v>967</v>
      </c>
      <c r="I8" s="4" t="s">
        <v>27</v>
      </c>
      <c r="J8" s="20">
        <v>123</v>
      </c>
      <c r="K8" s="19">
        <v>2.87</v>
      </c>
      <c r="L8" s="4" t="s">
        <v>35</v>
      </c>
    </row>
    <row r="9" spans="1:12">
      <c r="A9" s="7">
        <v>4</v>
      </c>
      <c r="B9" s="3" t="s">
        <v>974</v>
      </c>
      <c r="C9" s="3" t="s">
        <v>975</v>
      </c>
      <c r="D9" s="3" t="s">
        <v>58</v>
      </c>
      <c r="E9" s="4" t="s">
        <v>63</v>
      </c>
      <c r="F9" s="3" t="s">
        <v>682</v>
      </c>
      <c r="G9" s="3" t="s">
        <v>451</v>
      </c>
      <c r="H9" s="3" t="s">
        <v>967</v>
      </c>
      <c r="I9" s="4" t="s">
        <v>26</v>
      </c>
      <c r="J9" s="20">
        <v>128</v>
      </c>
      <c r="K9" s="19">
        <v>2.4300000000000002</v>
      </c>
      <c r="L9" s="4" t="s">
        <v>67</v>
      </c>
    </row>
    <row r="10" spans="1:12">
      <c r="A10" s="7">
        <v>5</v>
      </c>
      <c r="B10" s="3" t="s">
        <v>976</v>
      </c>
      <c r="C10" s="3" t="s">
        <v>977</v>
      </c>
      <c r="D10" s="3" t="s">
        <v>978</v>
      </c>
      <c r="E10" s="4" t="s">
        <v>63</v>
      </c>
      <c r="F10" s="3" t="s">
        <v>334</v>
      </c>
      <c r="G10" s="3" t="s">
        <v>50</v>
      </c>
      <c r="H10" s="3" t="s">
        <v>967</v>
      </c>
      <c r="I10" s="4" t="s">
        <v>26</v>
      </c>
      <c r="J10" s="20">
        <v>123</v>
      </c>
      <c r="K10" s="19">
        <v>2.72</v>
      </c>
      <c r="L10" s="4" t="s">
        <v>35</v>
      </c>
    </row>
    <row r="11" spans="1:12">
      <c r="A11" s="7">
        <v>6</v>
      </c>
      <c r="B11" s="3" t="s">
        <v>979</v>
      </c>
      <c r="C11" s="3" t="s">
        <v>980</v>
      </c>
      <c r="D11" s="3" t="s">
        <v>234</v>
      </c>
      <c r="E11" s="4" t="s">
        <v>63</v>
      </c>
      <c r="F11" s="3" t="s">
        <v>981</v>
      </c>
      <c r="G11" s="3" t="s">
        <v>198</v>
      </c>
      <c r="H11" s="3" t="s">
        <v>967</v>
      </c>
      <c r="I11" s="4" t="s">
        <v>25</v>
      </c>
      <c r="J11" s="20">
        <v>123</v>
      </c>
      <c r="K11" s="19">
        <v>2.58</v>
      </c>
      <c r="L11" s="4" t="s">
        <v>35</v>
      </c>
    </row>
    <row r="12" spans="1:12">
      <c r="A12" s="7">
        <v>7</v>
      </c>
      <c r="B12" s="3" t="s">
        <v>982</v>
      </c>
      <c r="C12" s="3" t="s">
        <v>983</v>
      </c>
      <c r="D12" s="3" t="s">
        <v>984</v>
      </c>
      <c r="E12" s="4" t="s">
        <v>63</v>
      </c>
      <c r="F12" s="3" t="s">
        <v>985</v>
      </c>
      <c r="G12" s="3" t="s">
        <v>55</v>
      </c>
      <c r="H12" s="3" t="s">
        <v>967</v>
      </c>
      <c r="I12" s="4" t="s">
        <v>25</v>
      </c>
      <c r="J12" s="20">
        <v>115</v>
      </c>
      <c r="K12" s="19">
        <v>2.1800000000000002</v>
      </c>
      <c r="L12" s="4" t="s">
        <v>67</v>
      </c>
    </row>
    <row r="13" spans="1:12">
      <c r="A13" s="7">
        <v>8</v>
      </c>
      <c r="B13" s="3" t="s">
        <v>986</v>
      </c>
      <c r="C13" s="3" t="s">
        <v>987</v>
      </c>
      <c r="D13" s="3" t="s">
        <v>234</v>
      </c>
      <c r="E13" s="4" t="s">
        <v>16</v>
      </c>
      <c r="F13" s="3" t="s">
        <v>517</v>
      </c>
      <c r="G13" s="3" t="s">
        <v>55</v>
      </c>
      <c r="H13" s="3" t="s">
        <v>967</v>
      </c>
      <c r="I13" s="4" t="s">
        <v>25</v>
      </c>
      <c r="J13" s="20">
        <v>94</v>
      </c>
      <c r="K13" s="19">
        <v>2.33</v>
      </c>
      <c r="L13" s="4" t="s">
        <v>67</v>
      </c>
    </row>
    <row r="14" spans="1:12">
      <c r="A14" s="7">
        <v>9</v>
      </c>
      <c r="B14" s="3" t="s">
        <v>988</v>
      </c>
      <c r="C14" s="3" t="s">
        <v>233</v>
      </c>
      <c r="D14" s="3" t="s">
        <v>234</v>
      </c>
      <c r="E14" s="4" t="s">
        <v>16</v>
      </c>
      <c r="F14" s="3" t="s">
        <v>314</v>
      </c>
      <c r="G14" s="3" t="s">
        <v>139</v>
      </c>
      <c r="H14" s="3" t="s">
        <v>967</v>
      </c>
      <c r="I14" s="4" t="s">
        <v>27</v>
      </c>
      <c r="J14" s="20">
        <v>123</v>
      </c>
      <c r="K14" s="19">
        <v>2.63</v>
      </c>
      <c r="L14" s="4" t="s">
        <v>35</v>
      </c>
    </row>
    <row r="15" spans="1:12">
      <c r="A15" s="7">
        <v>10</v>
      </c>
      <c r="B15" s="3" t="s">
        <v>989</v>
      </c>
      <c r="C15" s="3" t="s">
        <v>990</v>
      </c>
      <c r="D15" s="3" t="s">
        <v>671</v>
      </c>
      <c r="E15" s="4" t="s">
        <v>16</v>
      </c>
      <c r="F15" s="3" t="s">
        <v>882</v>
      </c>
      <c r="G15" s="3" t="s">
        <v>55</v>
      </c>
      <c r="H15" s="3" t="s">
        <v>967</v>
      </c>
      <c r="I15" s="4" t="s">
        <v>26</v>
      </c>
      <c r="J15" s="20">
        <v>121</v>
      </c>
      <c r="K15" s="19">
        <v>2.5</v>
      </c>
      <c r="L15" s="4" t="s">
        <v>35</v>
      </c>
    </row>
    <row r="16" spans="1:12">
      <c r="A16" s="7">
        <v>11</v>
      </c>
      <c r="B16" s="3" t="s">
        <v>991</v>
      </c>
      <c r="C16" s="3" t="s">
        <v>992</v>
      </c>
      <c r="D16" s="3" t="s">
        <v>993</v>
      </c>
      <c r="E16" s="4" t="s">
        <v>63</v>
      </c>
      <c r="F16" s="3" t="s">
        <v>639</v>
      </c>
      <c r="G16" s="3" t="s">
        <v>55</v>
      </c>
      <c r="H16" s="3" t="s">
        <v>967</v>
      </c>
      <c r="I16" s="4" t="s">
        <v>24</v>
      </c>
      <c r="J16" s="20">
        <v>109</v>
      </c>
      <c r="K16" s="19">
        <v>2.09</v>
      </c>
      <c r="L16" s="4" t="s">
        <v>67</v>
      </c>
    </row>
    <row r="17" spans="1:12">
      <c r="A17" s="7">
        <v>12</v>
      </c>
      <c r="B17" s="3" t="s">
        <v>994</v>
      </c>
      <c r="C17" s="3" t="s">
        <v>995</v>
      </c>
      <c r="D17" s="3" t="s">
        <v>166</v>
      </c>
      <c r="E17" s="4" t="s">
        <v>16</v>
      </c>
      <c r="F17" s="3" t="s">
        <v>271</v>
      </c>
      <c r="G17" s="3" t="s">
        <v>50</v>
      </c>
      <c r="H17" s="3" t="s">
        <v>967</v>
      </c>
      <c r="I17" s="4" t="s">
        <v>26</v>
      </c>
      <c r="J17" s="20">
        <v>123</v>
      </c>
      <c r="K17" s="19">
        <v>2.9</v>
      </c>
      <c r="L17" s="4" t="s">
        <v>35</v>
      </c>
    </row>
    <row r="18" spans="1:12">
      <c r="A18" s="7">
        <v>13</v>
      </c>
      <c r="B18" s="3" t="s">
        <v>996</v>
      </c>
      <c r="C18" s="3" t="s">
        <v>104</v>
      </c>
      <c r="D18" s="3" t="s">
        <v>121</v>
      </c>
      <c r="E18" s="4" t="s">
        <v>16</v>
      </c>
      <c r="F18" s="3" t="s">
        <v>292</v>
      </c>
      <c r="G18" s="3" t="s">
        <v>178</v>
      </c>
      <c r="H18" s="3" t="s">
        <v>967</v>
      </c>
      <c r="I18" s="4" t="s">
        <v>24</v>
      </c>
      <c r="J18" s="20">
        <v>120</v>
      </c>
      <c r="K18" s="19">
        <v>2.29</v>
      </c>
      <c r="L18" s="4" t="s">
        <v>67</v>
      </c>
    </row>
    <row r="19" spans="1:12">
      <c r="A19" s="7">
        <v>14</v>
      </c>
      <c r="B19" s="3" t="s">
        <v>997</v>
      </c>
      <c r="C19" s="3" t="s">
        <v>998</v>
      </c>
      <c r="D19" s="3" t="s">
        <v>429</v>
      </c>
      <c r="E19" s="4" t="s">
        <v>63</v>
      </c>
      <c r="F19" s="3" t="s">
        <v>999</v>
      </c>
      <c r="G19" s="3" t="s">
        <v>40</v>
      </c>
      <c r="H19" s="3" t="s">
        <v>967</v>
      </c>
      <c r="I19" s="4" t="s">
        <v>26</v>
      </c>
      <c r="J19" s="20">
        <v>123</v>
      </c>
      <c r="K19" s="19">
        <v>2.2599999999999998</v>
      </c>
      <c r="L19" s="4" t="s">
        <v>67</v>
      </c>
    </row>
    <row r="20" spans="1:12">
      <c r="A20" s="7">
        <v>15</v>
      </c>
      <c r="B20" s="3" t="s">
        <v>1000</v>
      </c>
      <c r="C20" s="3" t="s">
        <v>273</v>
      </c>
      <c r="D20" s="3" t="s">
        <v>274</v>
      </c>
      <c r="E20" s="4" t="s">
        <v>16</v>
      </c>
      <c r="F20" s="3" t="s">
        <v>1001</v>
      </c>
      <c r="G20" s="3" t="s">
        <v>55</v>
      </c>
      <c r="H20" s="3" t="s">
        <v>967</v>
      </c>
      <c r="I20" s="4" t="s">
        <v>26</v>
      </c>
      <c r="J20" s="20">
        <v>123</v>
      </c>
      <c r="K20" s="19">
        <v>2.9</v>
      </c>
      <c r="L20" s="4" t="s">
        <v>35</v>
      </c>
    </row>
    <row r="21" spans="1:12">
      <c r="A21" s="7">
        <v>16</v>
      </c>
      <c r="B21" s="3" t="s">
        <v>1002</v>
      </c>
      <c r="C21" s="3" t="s">
        <v>1003</v>
      </c>
      <c r="D21" s="3" t="s">
        <v>1004</v>
      </c>
      <c r="E21" s="4" t="s">
        <v>16</v>
      </c>
      <c r="F21" s="3" t="s">
        <v>1005</v>
      </c>
      <c r="G21" s="3" t="s">
        <v>55</v>
      </c>
      <c r="H21" s="3" t="s">
        <v>967</v>
      </c>
      <c r="I21" s="4" t="s">
        <v>26</v>
      </c>
      <c r="J21" s="20">
        <v>123</v>
      </c>
      <c r="K21" s="19">
        <v>2.5499999999999998</v>
      </c>
      <c r="L21" s="4" t="s">
        <v>35</v>
      </c>
    </row>
    <row r="22" spans="1:12">
      <c r="A22" s="7">
        <v>17</v>
      </c>
      <c r="B22" s="3" t="s">
        <v>1006</v>
      </c>
      <c r="C22" s="3" t="s">
        <v>104</v>
      </c>
      <c r="D22" s="3" t="s">
        <v>31</v>
      </c>
      <c r="E22" s="4" t="s">
        <v>16</v>
      </c>
      <c r="F22" s="3" t="s">
        <v>633</v>
      </c>
      <c r="G22" s="3" t="s">
        <v>87</v>
      </c>
      <c r="H22" s="3" t="s">
        <v>967</v>
      </c>
      <c r="I22" s="4" t="s">
        <v>26</v>
      </c>
      <c r="J22" s="20">
        <v>123</v>
      </c>
      <c r="K22" s="19">
        <v>3.09</v>
      </c>
      <c r="L22" s="4" t="s">
        <v>35</v>
      </c>
    </row>
    <row r="23" spans="1:12">
      <c r="A23" s="7">
        <v>18</v>
      </c>
      <c r="B23" s="3" t="s">
        <v>1007</v>
      </c>
      <c r="C23" s="3" t="s">
        <v>1008</v>
      </c>
      <c r="D23" s="3" t="s">
        <v>353</v>
      </c>
      <c r="E23" s="4" t="s">
        <v>16</v>
      </c>
      <c r="F23" s="3" t="s">
        <v>490</v>
      </c>
      <c r="G23" s="3" t="s">
        <v>139</v>
      </c>
      <c r="H23" s="3" t="s">
        <v>967</v>
      </c>
      <c r="I23" s="4" t="s">
        <v>24</v>
      </c>
      <c r="J23" s="20">
        <v>123</v>
      </c>
      <c r="K23" s="19">
        <v>2.44</v>
      </c>
      <c r="L23" s="4" t="s">
        <v>67</v>
      </c>
    </row>
    <row r="24" spans="1:12">
      <c r="A24" s="7">
        <v>19</v>
      </c>
      <c r="B24" s="3" t="s">
        <v>1009</v>
      </c>
      <c r="C24" s="3" t="s">
        <v>104</v>
      </c>
      <c r="D24" s="3" t="s">
        <v>19</v>
      </c>
      <c r="E24" s="4" t="s">
        <v>16</v>
      </c>
      <c r="F24" s="3" t="s">
        <v>391</v>
      </c>
      <c r="G24" s="3" t="s">
        <v>1010</v>
      </c>
      <c r="H24" s="3" t="s">
        <v>967</v>
      </c>
      <c r="I24" s="4" t="s">
        <v>24</v>
      </c>
      <c r="J24" s="20">
        <v>116</v>
      </c>
      <c r="K24" s="19">
        <v>2.87</v>
      </c>
      <c r="L24" s="4" t="s">
        <v>35</v>
      </c>
    </row>
    <row r="25" spans="1:12">
      <c r="A25" s="7">
        <v>20</v>
      </c>
      <c r="B25" s="3" t="s">
        <v>1011</v>
      </c>
      <c r="C25" s="3" t="s">
        <v>1012</v>
      </c>
      <c r="D25" s="3" t="s">
        <v>181</v>
      </c>
      <c r="E25" s="4" t="s">
        <v>63</v>
      </c>
      <c r="F25" s="3" t="s">
        <v>682</v>
      </c>
      <c r="G25" s="3" t="s">
        <v>308</v>
      </c>
      <c r="H25" s="3" t="s">
        <v>967</v>
      </c>
      <c r="I25" s="4" t="s">
        <v>25</v>
      </c>
      <c r="J25" s="20">
        <v>91</v>
      </c>
      <c r="K25" s="19">
        <v>1.83</v>
      </c>
      <c r="L25" s="4" t="s">
        <v>88</v>
      </c>
    </row>
    <row r="26" spans="1:12">
      <c r="A26" s="7">
        <v>21</v>
      </c>
      <c r="B26" s="3" t="s">
        <v>1013</v>
      </c>
      <c r="C26" s="3" t="s">
        <v>931</v>
      </c>
      <c r="D26" s="3" t="s">
        <v>105</v>
      </c>
      <c r="E26" s="4" t="s">
        <v>16</v>
      </c>
      <c r="F26" s="3" t="s">
        <v>1014</v>
      </c>
      <c r="G26" s="3" t="s">
        <v>198</v>
      </c>
      <c r="H26" s="3" t="s">
        <v>967</v>
      </c>
      <c r="I26" s="4" t="s">
        <v>24</v>
      </c>
      <c r="J26" s="20">
        <v>123</v>
      </c>
      <c r="K26" s="19">
        <v>2.82</v>
      </c>
      <c r="L26" s="4" t="s">
        <v>35</v>
      </c>
    </row>
    <row r="27" spans="1:12">
      <c r="A27" s="7">
        <v>22</v>
      </c>
      <c r="B27" s="3" t="s">
        <v>1015</v>
      </c>
      <c r="C27" s="3" t="s">
        <v>30</v>
      </c>
      <c r="D27" s="3" t="s">
        <v>31</v>
      </c>
      <c r="E27" s="4" t="s">
        <v>16</v>
      </c>
      <c r="F27" s="3" t="s">
        <v>772</v>
      </c>
      <c r="G27" s="3" t="s">
        <v>1016</v>
      </c>
      <c r="H27" s="3" t="s">
        <v>967</v>
      </c>
      <c r="I27" s="4" t="s">
        <v>26</v>
      </c>
      <c r="J27" s="20">
        <v>123</v>
      </c>
      <c r="K27" s="19">
        <v>2.71</v>
      </c>
      <c r="L27" s="4" t="s">
        <v>35</v>
      </c>
    </row>
    <row r="28" spans="1:12">
      <c r="A28" s="7">
        <v>23</v>
      </c>
      <c r="B28" s="3" t="s">
        <v>1017</v>
      </c>
      <c r="C28" s="3" t="s">
        <v>1018</v>
      </c>
      <c r="D28" s="3" t="s">
        <v>1019</v>
      </c>
      <c r="E28" s="4" t="s">
        <v>63</v>
      </c>
      <c r="F28" s="3" t="s">
        <v>1020</v>
      </c>
      <c r="G28" s="3" t="s">
        <v>126</v>
      </c>
      <c r="H28" s="3" t="s">
        <v>967</v>
      </c>
      <c r="I28" s="4" t="s">
        <v>25</v>
      </c>
      <c r="J28" s="20">
        <v>123</v>
      </c>
      <c r="K28" s="19">
        <v>2.12</v>
      </c>
      <c r="L28" s="4" t="s">
        <v>67</v>
      </c>
    </row>
    <row r="29" spans="1:12">
      <c r="A29" s="7">
        <v>24</v>
      </c>
      <c r="B29" s="3" t="s">
        <v>1021</v>
      </c>
      <c r="C29" s="3" t="s">
        <v>108</v>
      </c>
      <c r="D29" s="3" t="s">
        <v>218</v>
      </c>
      <c r="E29" s="4" t="s">
        <v>63</v>
      </c>
      <c r="F29" s="3" t="s">
        <v>1022</v>
      </c>
      <c r="G29" s="3" t="s">
        <v>451</v>
      </c>
      <c r="H29" s="3" t="s">
        <v>967</v>
      </c>
      <c r="I29" s="4" t="s">
        <v>25</v>
      </c>
      <c r="J29" s="20">
        <v>116</v>
      </c>
      <c r="K29" s="19">
        <v>1.89</v>
      </c>
      <c r="L29" s="4" t="s">
        <v>88</v>
      </c>
    </row>
    <row r="30" spans="1:12">
      <c r="A30" s="7">
        <v>25</v>
      </c>
      <c r="B30" s="3" t="s">
        <v>1023</v>
      </c>
      <c r="C30" s="3" t="s">
        <v>1024</v>
      </c>
      <c r="D30" s="3" t="s">
        <v>129</v>
      </c>
      <c r="E30" s="4" t="s">
        <v>16</v>
      </c>
      <c r="F30" s="3" t="s">
        <v>134</v>
      </c>
      <c r="G30" s="3" t="s">
        <v>40</v>
      </c>
      <c r="H30" s="3" t="s">
        <v>967</v>
      </c>
      <c r="I30" s="4" t="s">
        <v>24</v>
      </c>
      <c r="J30" s="20">
        <v>116</v>
      </c>
      <c r="K30" s="19">
        <v>2.4</v>
      </c>
      <c r="L30" s="4" t="s">
        <v>67</v>
      </c>
    </row>
    <row r="31" spans="1:12">
      <c r="A31" s="7">
        <v>26</v>
      </c>
      <c r="B31" s="3" t="s">
        <v>1025</v>
      </c>
      <c r="C31" s="3" t="s">
        <v>1026</v>
      </c>
      <c r="D31" s="3" t="s">
        <v>270</v>
      </c>
      <c r="E31" s="4" t="s">
        <v>16</v>
      </c>
      <c r="F31" s="3" t="s">
        <v>1027</v>
      </c>
      <c r="G31" s="3" t="s">
        <v>55</v>
      </c>
      <c r="H31" s="3" t="s">
        <v>967</v>
      </c>
      <c r="I31" s="4" t="s">
        <v>26</v>
      </c>
      <c r="J31" s="20">
        <v>123</v>
      </c>
      <c r="K31" s="19">
        <v>2.67</v>
      </c>
      <c r="L31" s="4" t="s">
        <v>35</v>
      </c>
    </row>
    <row r="32" spans="1:12">
      <c r="A32" s="7">
        <v>27</v>
      </c>
      <c r="B32" s="3" t="s">
        <v>1028</v>
      </c>
      <c r="C32" s="3" t="s">
        <v>619</v>
      </c>
      <c r="D32" s="3" t="s">
        <v>181</v>
      </c>
      <c r="E32" s="4" t="s">
        <v>63</v>
      </c>
      <c r="F32" s="3" t="s">
        <v>1029</v>
      </c>
      <c r="G32" s="3" t="s">
        <v>97</v>
      </c>
      <c r="H32" s="3" t="s">
        <v>967</v>
      </c>
      <c r="I32" s="4" t="s">
        <v>66</v>
      </c>
      <c r="J32" s="20">
        <v>30</v>
      </c>
      <c r="K32" s="19">
        <v>1.42</v>
      </c>
      <c r="L32" s="4" t="s">
        <v>88</v>
      </c>
    </row>
    <row r="33" spans="1:12">
      <c r="A33" s="7">
        <v>28</v>
      </c>
      <c r="B33" s="3" t="s">
        <v>1030</v>
      </c>
      <c r="C33" s="3" t="s">
        <v>195</v>
      </c>
      <c r="D33" s="3" t="s">
        <v>200</v>
      </c>
      <c r="E33" s="4" t="s">
        <v>16</v>
      </c>
      <c r="F33" s="3" t="s">
        <v>1031</v>
      </c>
      <c r="G33" s="3" t="s">
        <v>50</v>
      </c>
      <c r="H33" s="3" t="s">
        <v>967</v>
      </c>
      <c r="I33" s="4" t="s">
        <v>26</v>
      </c>
      <c r="J33" s="20">
        <v>123</v>
      </c>
      <c r="K33" s="19">
        <v>2.95</v>
      </c>
      <c r="L33" s="4" t="s">
        <v>35</v>
      </c>
    </row>
    <row r="34" spans="1:12">
      <c r="A34" s="7">
        <v>29</v>
      </c>
      <c r="B34" s="3" t="s">
        <v>1032</v>
      </c>
      <c r="C34" s="3" t="s">
        <v>1033</v>
      </c>
      <c r="D34" s="3" t="s">
        <v>124</v>
      </c>
      <c r="E34" s="4" t="s">
        <v>16</v>
      </c>
      <c r="F34" s="3" t="s">
        <v>1034</v>
      </c>
      <c r="G34" s="3" t="s">
        <v>97</v>
      </c>
      <c r="H34" s="3" t="s">
        <v>967</v>
      </c>
      <c r="I34" s="4" t="s">
        <v>24</v>
      </c>
      <c r="J34" s="20">
        <v>120</v>
      </c>
      <c r="K34" s="19">
        <v>2.2999999999999998</v>
      </c>
      <c r="L34" s="4" t="s">
        <v>67</v>
      </c>
    </row>
    <row r="35" spans="1:12">
      <c r="A35" s="7">
        <v>30</v>
      </c>
      <c r="B35" s="3" t="s">
        <v>1035</v>
      </c>
      <c r="C35" s="3" t="s">
        <v>1036</v>
      </c>
      <c r="D35" s="3" t="s">
        <v>247</v>
      </c>
      <c r="E35" s="4" t="s">
        <v>16</v>
      </c>
      <c r="F35" s="3" t="s">
        <v>854</v>
      </c>
      <c r="G35" s="3" t="s">
        <v>812</v>
      </c>
      <c r="H35" s="3" t="s">
        <v>967</v>
      </c>
      <c r="I35" s="4" t="s">
        <v>25</v>
      </c>
      <c r="J35" s="20">
        <v>123</v>
      </c>
      <c r="K35" s="19">
        <v>2.27</v>
      </c>
      <c r="L35" s="4" t="s">
        <v>67</v>
      </c>
    </row>
    <row r="36" spans="1:12">
      <c r="A36" s="7">
        <v>31</v>
      </c>
      <c r="B36" s="3" t="s">
        <v>1037</v>
      </c>
      <c r="C36" s="3" t="s">
        <v>1038</v>
      </c>
      <c r="D36" s="3" t="s">
        <v>105</v>
      </c>
      <c r="E36" s="4" t="s">
        <v>16</v>
      </c>
      <c r="F36" s="3" t="s">
        <v>921</v>
      </c>
      <c r="G36" s="3" t="s">
        <v>65</v>
      </c>
      <c r="H36" s="3" t="s">
        <v>967</v>
      </c>
      <c r="I36" s="4" t="s">
        <v>24</v>
      </c>
      <c r="J36" s="20">
        <v>123</v>
      </c>
      <c r="K36" s="19">
        <v>3.1</v>
      </c>
      <c r="L36" s="4" t="s">
        <v>35</v>
      </c>
    </row>
    <row r="37" spans="1:12">
      <c r="A37" s="7">
        <v>32</v>
      </c>
      <c r="B37" s="3" t="s">
        <v>1039</v>
      </c>
      <c r="C37" s="3" t="s">
        <v>1040</v>
      </c>
      <c r="D37" s="3" t="s">
        <v>113</v>
      </c>
      <c r="E37" s="4" t="s">
        <v>16</v>
      </c>
      <c r="F37" s="3" t="s">
        <v>614</v>
      </c>
      <c r="G37" s="3" t="s">
        <v>50</v>
      </c>
      <c r="H37" s="3" t="s">
        <v>967</v>
      </c>
      <c r="I37" s="4" t="s">
        <v>26</v>
      </c>
      <c r="J37" s="20">
        <v>106</v>
      </c>
      <c r="K37" s="19">
        <v>2.78</v>
      </c>
      <c r="L37" s="4" t="s">
        <v>35</v>
      </c>
    </row>
    <row r="38" spans="1:12">
      <c r="A38" s="7">
        <v>33</v>
      </c>
      <c r="B38" s="3" t="s">
        <v>1041</v>
      </c>
      <c r="C38" s="3" t="s">
        <v>953</v>
      </c>
      <c r="D38" s="3" t="s">
        <v>105</v>
      </c>
      <c r="E38" s="4" t="s">
        <v>16</v>
      </c>
      <c r="F38" s="3" t="s">
        <v>1042</v>
      </c>
      <c r="G38" s="3" t="s">
        <v>40</v>
      </c>
      <c r="H38" s="3" t="s">
        <v>967</v>
      </c>
      <c r="I38" s="4" t="s">
        <v>24</v>
      </c>
      <c r="J38" s="20">
        <v>123</v>
      </c>
      <c r="K38" s="19">
        <v>2.99</v>
      </c>
      <c r="L38" s="4" t="s">
        <v>35</v>
      </c>
    </row>
    <row r="39" spans="1:12">
      <c r="A39" s="7">
        <v>34</v>
      </c>
      <c r="B39" s="3" t="s">
        <v>1043</v>
      </c>
      <c r="C39" s="3" t="s">
        <v>1044</v>
      </c>
      <c r="D39" s="3" t="s">
        <v>105</v>
      </c>
      <c r="E39" s="4" t="s">
        <v>16</v>
      </c>
      <c r="F39" s="3" t="s">
        <v>752</v>
      </c>
      <c r="G39" s="3" t="s">
        <v>40</v>
      </c>
      <c r="H39" s="3" t="s">
        <v>967</v>
      </c>
      <c r="I39" s="4" t="s">
        <v>26</v>
      </c>
      <c r="J39" s="20">
        <v>123</v>
      </c>
      <c r="K39" s="19">
        <v>2.9</v>
      </c>
      <c r="L39" s="4" t="s">
        <v>35</v>
      </c>
    </row>
    <row r="40" spans="1:12">
      <c r="A40" s="7">
        <v>35</v>
      </c>
      <c r="B40" s="3" t="s">
        <v>1045</v>
      </c>
      <c r="C40" s="3" t="s">
        <v>619</v>
      </c>
      <c r="D40" s="3" t="s">
        <v>19</v>
      </c>
      <c r="E40" s="4" t="s">
        <v>16</v>
      </c>
      <c r="F40" s="3" t="s">
        <v>150</v>
      </c>
      <c r="G40" s="3" t="s">
        <v>45</v>
      </c>
      <c r="H40" s="3" t="s">
        <v>967</v>
      </c>
      <c r="I40" s="4" t="s">
        <v>24</v>
      </c>
      <c r="J40" s="20">
        <v>109</v>
      </c>
      <c r="K40" s="19">
        <v>2.59</v>
      </c>
      <c r="L40" s="4" t="s">
        <v>35</v>
      </c>
    </row>
    <row r="41" spans="1:12">
      <c r="A41" s="7">
        <v>36</v>
      </c>
      <c r="B41" s="3" t="s">
        <v>1046</v>
      </c>
      <c r="C41" s="3" t="s">
        <v>84</v>
      </c>
      <c r="D41" s="3" t="s">
        <v>1047</v>
      </c>
      <c r="E41" s="4" t="s">
        <v>16</v>
      </c>
      <c r="F41" s="3" t="s">
        <v>1014</v>
      </c>
      <c r="G41" s="3" t="s">
        <v>139</v>
      </c>
      <c r="H41" s="3" t="s">
        <v>967</v>
      </c>
      <c r="I41" s="4" t="s">
        <v>24</v>
      </c>
      <c r="J41" s="20">
        <v>123</v>
      </c>
      <c r="K41" s="19">
        <v>2.72</v>
      </c>
      <c r="L41" s="4" t="s">
        <v>35</v>
      </c>
    </row>
    <row r="42" spans="1:12">
      <c r="A42" s="7">
        <v>37</v>
      </c>
      <c r="B42" s="3" t="s">
        <v>1048</v>
      </c>
      <c r="C42" s="3" t="s">
        <v>1049</v>
      </c>
      <c r="D42" s="3" t="s">
        <v>105</v>
      </c>
      <c r="E42" s="4" t="s">
        <v>16</v>
      </c>
      <c r="F42" s="3" t="s">
        <v>410</v>
      </c>
      <c r="G42" s="3" t="s">
        <v>870</v>
      </c>
      <c r="H42" s="3" t="s">
        <v>967</v>
      </c>
      <c r="I42" s="4" t="s">
        <v>24</v>
      </c>
      <c r="J42" s="20">
        <v>123</v>
      </c>
      <c r="K42" s="19">
        <v>2.89</v>
      </c>
      <c r="L42" s="4" t="s">
        <v>35</v>
      </c>
    </row>
    <row r="43" spans="1:12">
      <c r="A43" s="7">
        <v>1</v>
      </c>
      <c r="B43" s="3" t="s">
        <v>1050</v>
      </c>
      <c r="C43" s="3" t="s">
        <v>814</v>
      </c>
      <c r="D43" s="3" t="s">
        <v>425</v>
      </c>
      <c r="E43" s="4" t="s">
        <v>16</v>
      </c>
      <c r="F43" s="3" t="s">
        <v>1051</v>
      </c>
      <c r="G43" s="3" t="s">
        <v>50</v>
      </c>
      <c r="H43" s="3" t="s">
        <v>1052</v>
      </c>
      <c r="I43" s="4" t="s">
        <v>25</v>
      </c>
      <c r="J43" s="20">
        <v>91</v>
      </c>
      <c r="K43" s="19">
        <v>1.95</v>
      </c>
      <c r="L43" s="4" t="s">
        <v>88</v>
      </c>
    </row>
    <row r="44" spans="1:12">
      <c r="A44" s="7">
        <v>2</v>
      </c>
      <c r="B44" s="3" t="s">
        <v>1053</v>
      </c>
      <c r="C44" s="3" t="s">
        <v>1054</v>
      </c>
      <c r="D44" s="3" t="s">
        <v>121</v>
      </c>
      <c r="E44" s="4" t="s">
        <v>63</v>
      </c>
      <c r="F44" s="3" t="s">
        <v>962</v>
      </c>
      <c r="G44" s="3" t="s">
        <v>193</v>
      </c>
      <c r="H44" s="3" t="s">
        <v>1052</v>
      </c>
      <c r="I44" s="4" t="s">
        <v>25</v>
      </c>
      <c r="J44" s="20">
        <v>116</v>
      </c>
      <c r="K44" s="19">
        <v>1.94</v>
      </c>
      <c r="L44" s="4" t="s">
        <v>88</v>
      </c>
    </row>
    <row r="45" spans="1:12">
      <c r="A45" s="7">
        <v>3</v>
      </c>
      <c r="B45" s="3" t="s">
        <v>1055</v>
      </c>
      <c r="C45" s="3" t="s">
        <v>1056</v>
      </c>
      <c r="D45" s="3" t="s">
        <v>181</v>
      </c>
      <c r="E45" s="4" t="s">
        <v>63</v>
      </c>
      <c r="F45" s="3" t="s">
        <v>1057</v>
      </c>
      <c r="G45" s="3" t="s">
        <v>110</v>
      </c>
      <c r="H45" s="3" t="s">
        <v>1052</v>
      </c>
      <c r="I45" s="4" t="s">
        <v>25</v>
      </c>
      <c r="J45" s="20">
        <v>87</v>
      </c>
      <c r="K45" s="19">
        <v>2.12</v>
      </c>
      <c r="L45" s="4" t="s">
        <v>67</v>
      </c>
    </row>
    <row r="46" spans="1:12">
      <c r="A46" s="7">
        <v>4</v>
      </c>
      <c r="B46" s="3" t="s">
        <v>1058</v>
      </c>
      <c r="C46" s="3" t="s">
        <v>195</v>
      </c>
      <c r="D46" s="3" t="s">
        <v>200</v>
      </c>
      <c r="E46" s="4" t="s">
        <v>16</v>
      </c>
      <c r="F46" s="3" t="s">
        <v>1029</v>
      </c>
      <c r="G46" s="3" t="s">
        <v>178</v>
      </c>
      <c r="H46" s="3" t="s">
        <v>1052</v>
      </c>
      <c r="I46" s="4" t="s">
        <v>26</v>
      </c>
      <c r="J46" s="20">
        <v>123</v>
      </c>
      <c r="K46" s="19">
        <v>2.83</v>
      </c>
      <c r="L46" s="4" t="s">
        <v>35</v>
      </c>
    </row>
    <row r="47" spans="1:12">
      <c r="A47" s="7">
        <v>5</v>
      </c>
      <c r="B47" s="3" t="s">
        <v>1059</v>
      </c>
      <c r="C47" s="3" t="s">
        <v>443</v>
      </c>
      <c r="D47" s="3" t="s">
        <v>441</v>
      </c>
      <c r="E47" s="4" t="s">
        <v>16</v>
      </c>
      <c r="F47" s="3" t="s">
        <v>394</v>
      </c>
      <c r="G47" s="3" t="s">
        <v>55</v>
      </c>
      <c r="H47" s="3" t="s">
        <v>1052</v>
      </c>
      <c r="I47" s="4" t="s">
        <v>26</v>
      </c>
      <c r="J47" s="20">
        <v>123</v>
      </c>
      <c r="K47" s="19">
        <v>2.88</v>
      </c>
      <c r="L47" s="4" t="s">
        <v>35</v>
      </c>
    </row>
    <row r="48" spans="1:12">
      <c r="A48" s="7">
        <v>6</v>
      </c>
      <c r="B48" s="3" t="s">
        <v>1060</v>
      </c>
      <c r="C48" s="3" t="s">
        <v>1061</v>
      </c>
      <c r="D48" s="3" t="s">
        <v>95</v>
      </c>
      <c r="E48" s="4" t="s">
        <v>16</v>
      </c>
      <c r="F48" s="3" t="s">
        <v>1062</v>
      </c>
      <c r="G48" s="3" t="s">
        <v>55</v>
      </c>
      <c r="H48" s="3" t="s">
        <v>1052</v>
      </c>
      <c r="I48" s="4" t="s">
        <v>26</v>
      </c>
      <c r="J48" s="20">
        <v>121</v>
      </c>
      <c r="K48" s="19">
        <v>2.98</v>
      </c>
      <c r="L48" s="4" t="s">
        <v>35</v>
      </c>
    </row>
    <row r="49" spans="1:12">
      <c r="A49" s="7">
        <v>7</v>
      </c>
      <c r="B49" s="3" t="s">
        <v>1063</v>
      </c>
      <c r="C49" s="3" t="s">
        <v>1064</v>
      </c>
      <c r="D49" s="3" t="s">
        <v>1065</v>
      </c>
      <c r="E49" s="4" t="s">
        <v>16</v>
      </c>
      <c r="F49" s="3" t="s">
        <v>430</v>
      </c>
      <c r="G49" s="3" t="s">
        <v>139</v>
      </c>
      <c r="H49" s="3" t="s">
        <v>1052</v>
      </c>
      <c r="I49" s="4" t="s">
        <v>26</v>
      </c>
      <c r="J49" s="20">
        <v>123</v>
      </c>
      <c r="K49" s="19">
        <v>2.92</v>
      </c>
      <c r="L49" s="4" t="s">
        <v>35</v>
      </c>
    </row>
    <row r="50" spans="1:12">
      <c r="A50" s="7">
        <v>8</v>
      </c>
      <c r="B50" s="3" t="s">
        <v>1066</v>
      </c>
      <c r="C50" s="3" t="s">
        <v>608</v>
      </c>
      <c r="D50" s="3" t="s">
        <v>234</v>
      </c>
      <c r="E50" s="4" t="s">
        <v>16</v>
      </c>
      <c r="F50" s="3" t="s">
        <v>1067</v>
      </c>
      <c r="G50" s="3" t="s">
        <v>193</v>
      </c>
      <c r="H50" s="3" t="s">
        <v>1052</v>
      </c>
      <c r="I50" s="4" t="s">
        <v>26</v>
      </c>
      <c r="J50" s="20">
        <v>123</v>
      </c>
      <c r="K50" s="19">
        <v>2.81</v>
      </c>
      <c r="L50" s="4" t="s">
        <v>35</v>
      </c>
    </row>
    <row r="51" spans="1:12">
      <c r="A51" s="7">
        <v>9</v>
      </c>
      <c r="B51" s="3" t="s">
        <v>1068</v>
      </c>
      <c r="C51" s="3" t="s">
        <v>1069</v>
      </c>
      <c r="D51" s="3" t="s">
        <v>200</v>
      </c>
      <c r="E51" s="4" t="s">
        <v>16</v>
      </c>
      <c r="F51" s="3" t="s">
        <v>334</v>
      </c>
      <c r="G51" s="3" t="s">
        <v>55</v>
      </c>
      <c r="H51" s="3" t="s">
        <v>1052</v>
      </c>
      <c r="I51" s="4" t="s">
        <v>26</v>
      </c>
      <c r="J51" s="20">
        <v>123</v>
      </c>
      <c r="K51" s="19">
        <v>3.26</v>
      </c>
      <c r="L51" s="4" t="s">
        <v>28</v>
      </c>
    </row>
    <row r="52" spans="1:12">
      <c r="A52" s="7">
        <v>10</v>
      </c>
      <c r="B52" s="3" t="s">
        <v>1070</v>
      </c>
      <c r="C52" s="3" t="s">
        <v>440</v>
      </c>
      <c r="D52" s="3" t="s">
        <v>771</v>
      </c>
      <c r="E52" s="4" t="s">
        <v>16</v>
      </c>
      <c r="F52" s="3" t="s">
        <v>1071</v>
      </c>
      <c r="G52" s="3" t="s">
        <v>50</v>
      </c>
      <c r="H52" s="3" t="s">
        <v>1052</v>
      </c>
      <c r="I52" s="4" t="s">
        <v>26</v>
      </c>
      <c r="J52" s="20">
        <v>123</v>
      </c>
      <c r="K52" s="19">
        <v>2.94</v>
      </c>
      <c r="L52" s="4" t="s">
        <v>35</v>
      </c>
    </row>
    <row r="53" spans="1:12">
      <c r="A53" s="7">
        <v>11</v>
      </c>
      <c r="B53" s="3" t="s">
        <v>1072</v>
      </c>
      <c r="C53" s="3" t="s">
        <v>846</v>
      </c>
      <c r="D53" s="3" t="s">
        <v>404</v>
      </c>
      <c r="E53" s="4" t="s">
        <v>16</v>
      </c>
      <c r="F53" s="3" t="s">
        <v>1073</v>
      </c>
      <c r="G53" s="3" t="s">
        <v>55</v>
      </c>
      <c r="H53" s="3" t="s">
        <v>1052</v>
      </c>
      <c r="I53" s="4" t="s">
        <v>26</v>
      </c>
      <c r="J53" s="20">
        <v>123</v>
      </c>
      <c r="K53" s="19">
        <v>2.92</v>
      </c>
      <c r="L53" s="4" t="s">
        <v>35</v>
      </c>
    </row>
    <row r="54" spans="1:12">
      <c r="A54" s="7">
        <v>12</v>
      </c>
      <c r="B54" s="3" t="s">
        <v>1074</v>
      </c>
      <c r="C54" s="3" t="s">
        <v>30</v>
      </c>
      <c r="D54" s="3" t="s">
        <v>613</v>
      </c>
      <c r="E54" s="4" t="s">
        <v>16</v>
      </c>
      <c r="F54" s="3" t="s">
        <v>1075</v>
      </c>
      <c r="G54" s="3" t="s">
        <v>65</v>
      </c>
      <c r="H54" s="3" t="s">
        <v>1052</v>
      </c>
      <c r="I54" s="4" t="s">
        <v>24</v>
      </c>
      <c r="J54" s="20">
        <v>123</v>
      </c>
      <c r="K54" s="19">
        <v>2.83</v>
      </c>
      <c r="L54" s="4" t="s">
        <v>35</v>
      </c>
    </row>
    <row r="55" spans="1:12">
      <c r="A55" s="7">
        <v>13</v>
      </c>
      <c r="B55" s="3" t="s">
        <v>1076</v>
      </c>
      <c r="C55" s="3" t="s">
        <v>168</v>
      </c>
      <c r="D55" s="3" t="s">
        <v>95</v>
      </c>
      <c r="E55" s="4" t="s">
        <v>16</v>
      </c>
      <c r="F55" s="3" t="s">
        <v>1077</v>
      </c>
      <c r="G55" s="3" t="s">
        <v>50</v>
      </c>
      <c r="H55" s="3" t="s">
        <v>1052</v>
      </c>
      <c r="I55" s="4" t="s">
        <v>24</v>
      </c>
      <c r="J55" s="20">
        <v>123</v>
      </c>
      <c r="K55" s="19">
        <v>2.54</v>
      </c>
      <c r="L55" s="4" t="s">
        <v>35</v>
      </c>
    </row>
    <row r="56" spans="1:12">
      <c r="A56" s="7">
        <v>14</v>
      </c>
      <c r="B56" s="3" t="s">
        <v>1078</v>
      </c>
      <c r="C56" s="3" t="s">
        <v>1079</v>
      </c>
      <c r="D56" s="3" t="s">
        <v>113</v>
      </c>
      <c r="E56" s="4" t="s">
        <v>16</v>
      </c>
      <c r="F56" s="3" t="s">
        <v>1080</v>
      </c>
      <c r="G56" s="3" t="s">
        <v>451</v>
      </c>
      <c r="H56" s="3" t="s">
        <v>1052</v>
      </c>
      <c r="I56" s="4" t="s">
        <v>24</v>
      </c>
      <c r="J56" s="20">
        <v>103</v>
      </c>
      <c r="K56" s="19">
        <v>3.35</v>
      </c>
      <c r="L56" s="4" t="s">
        <v>28</v>
      </c>
    </row>
    <row r="57" spans="1:12">
      <c r="A57" s="7">
        <v>15</v>
      </c>
      <c r="B57" s="3" t="s">
        <v>1081</v>
      </c>
      <c r="C57" s="3" t="s">
        <v>1082</v>
      </c>
      <c r="D57" s="3" t="s">
        <v>113</v>
      </c>
      <c r="E57" s="4" t="s">
        <v>16</v>
      </c>
      <c r="F57" s="3" t="s">
        <v>1083</v>
      </c>
      <c r="G57" s="3" t="s">
        <v>308</v>
      </c>
      <c r="H57" s="3" t="s">
        <v>1052</v>
      </c>
      <c r="I57" s="4" t="s">
        <v>26</v>
      </c>
      <c r="J57" s="20">
        <v>109</v>
      </c>
      <c r="K57" s="19">
        <v>2.85</v>
      </c>
      <c r="L57" s="4" t="s">
        <v>35</v>
      </c>
    </row>
    <row r="58" spans="1:12">
      <c r="A58" s="7">
        <v>16</v>
      </c>
      <c r="B58" s="3" t="s">
        <v>1084</v>
      </c>
      <c r="C58" s="3" t="s">
        <v>1085</v>
      </c>
      <c r="D58" s="3" t="s">
        <v>270</v>
      </c>
      <c r="E58" s="4" t="s">
        <v>16</v>
      </c>
      <c r="F58" s="3" t="s">
        <v>1086</v>
      </c>
      <c r="G58" s="3" t="s">
        <v>55</v>
      </c>
      <c r="H58" s="3" t="s">
        <v>1052</v>
      </c>
      <c r="I58" s="4" t="s">
        <v>26</v>
      </c>
      <c r="J58" s="20">
        <v>120</v>
      </c>
      <c r="K58" s="19">
        <v>2.5499999999999998</v>
      </c>
      <c r="L58" s="4" t="s">
        <v>35</v>
      </c>
    </row>
    <row r="59" spans="1:12">
      <c r="A59" s="7">
        <v>17</v>
      </c>
      <c r="B59" s="3" t="s">
        <v>1087</v>
      </c>
      <c r="C59" s="3" t="s">
        <v>1088</v>
      </c>
      <c r="D59" s="3" t="s">
        <v>95</v>
      </c>
      <c r="E59" s="4" t="s">
        <v>16</v>
      </c>
      <c r="F59" s="3" t="s">
        <v>197</v>
      </c>
      <c r="G59" s="3" t="s">
        <v>50</v>
      </c>
      <c r="H59" s="3" t="s">
        <v>1052</v>
      </c>
      <c r="I59" s="4" t="s">
        <v>24</v>
      </c>
      <c r="J59" s="20">
        <v>117</v>
      </c>
      <c r="K59" s="19">
        <v>2.37</v>
      </c>
      <c r="L59" s="4" t="s">
        <v>67</v>
      </c>
    </row>
    <row r="60" spans="1:12">
      <c r="A60" s="7">
        <v>18</v>
      </c>
      <c r="B60" s="3" t="s">
        <v>1089</v>
      </c>
      <c r="C60" s="3" t="s">
        <v>774</v>
      </c>
      <c r="D60" s="3" t="s">
        <v>306</v>
      </c>
      <c r="E60" s="4" t="s">
        <v>16</v>
      </c>
      <c r="F60" s="3" t="s">
        <v>909</v>
      </c>
      <c r="G60" s="3" t="s">
        <v>308</v>
      </c>
      <c r="H60" s="3" t="s">
        <v>1052</v>
      </c>
      <c r="I60" s="4" t="s">
        <v>27</v>
      </c>
      <c r="J60" s="20">
        <v>123</v>
      </c>
      <c r="K60" s="19">
        <v>2.25</v>
      </c>
      <c r="L60" s="4" t="s">
        <v>67</v>
      </c>
    </row>
    <row r="61" spans="1:12">
      <c r="A61" s="7">
        <v>19</v>
      </c>
      <c r="B61" s="3" t="s">
        <v>1090</v>
      </c>
      <c r="C61" s="3" t="s">
        <v>1091</v>
      </c>
      <c r="D61" s="3" t="s">
        <v>58</v>
      </c>
      <c r="E61" s="4" t="s">
        <v>16</v>
      </c>
      <c r="F61" s="3" t="s">
        <v>1092</v>
      </c>
      <c r="G61" s="3" t="s">
        <v>198</v>
      </c>
      <c r="H61" s="3" t="s">
        <v>1052</v>
      </c>
      <c r="I61" s="4" t="s">
        <v>26</v>
      </c>
      <c r="J61" s="20">
        <v>123</v>
      </c>
      <c r="K61" s="19">
        <v>2.81</v>
      </c>
      <c r="L61" s="4" t="s">
        <v>35</v>
      </c>
    </row>
    <row r="62" spans="1:12">
      <c r="A62" s="7">
        <v>20</v>
      </c>
      <c r="B62" s="3" t="s">
        <v>1093</v>
      </c>
      <c r="C62" s="3" t="s">
        <v>602</v>
      </c>
      <c r="D62" s="3" t="s">
        <v>121</v>
      </c>
      <c r="E62" s="4" t="s">
        <v>16</v>
      </c>
      <c r="F62" s="3" t="s">
        <v>1094</v>
      </c>
      <c r="G62" s="3" t="s">
        <v>21</v>
      </c>
      <c r="H62" s="3" t="s">
        <v>1052</v>
      </c>
      <c r="I62" s="4" t="s">
        <v>26</v>
      </c>
      <c r="J62" s="20">
        <v>123</v>
      </c>
      <c r="K62" s="19">
        <v>2.76</v>
      </c>
      <c r="L62" s="4" t="s">
        <v>35</v>
      </c>
    </row>
    <row r="63" spans="1:12">
      <c r="A63" s="7">
        <v>21</v>
      </c>
      <c r="B63" s="3" t="s">
        <v>1095</v>
      </c>
      <c r="C63" s="3" t="s">
        <v>30</v>
      </c>
      <c r="D63" s="3" t="s">
        <v>1096</v>
      </c>
      <c r="E63" s="4" t="s">
        <v>16</v>
      </c>
      <c r="F63" s="3" t="s">
        <v>39</v>
      </c>
      <c r="G63" s="3" t="s">
        <v>65</v>
      </c>
      <c r="H63" s="3" t="s">
        <v>1052</v>
      </c>
      <c r="I63" s="4" t="s">
        <v>27</v>
      </c>
      <c r="J63" s="20">
        <v>116</v>
      </c>
      <c r="K63" s="19">
        <v>2.76</v>
      </c>
      <c r="L63" s="4" t="s">
        <v>35</v>
      </c>
    </row>
    <row r="64" spans="1:12">
      <c r="A64" s="7">
        <v>22</v>
      </c>
      <c r="B64" s="3" t="s">
        <v>1097</v>
      </c>
      <c r="C64" s="3" t="s">
        <v>740</v>
      </c>
      <c r="D64" s="3" t="s">
        <v>74</v>
      </c>
      <c r="E64" s="4" t="s">
        <v>16</v>
      </c>
      <c r="F64" s="3" t="s">
        <v>506</v>
      </c>
      <c r="G64" s="3" t="s">
        <v>55</v>
      </c>
      <c r="H64" s="3" t="s">
        <v>1052</v>
      </c>
      <c r="I64" s="4" t="s">
        <v>26</v>
      </c>
      <c r="J64" s="20">
        <v>123</v>
      </c>
      <c r="K64" s="19">
        <v>2.81</v>
      </c>
      <c r="L64" s="4" t="s">
        <v>35</v>
      </c>
    </row>
    <row r="65" spans="1:12">
      <c r="A65" s="7">
        <v>23</v>
      </c>
      <c r="B65" s="3" t="s">
        <v>1098</v>
      </c>
      <c r="C65" s="3" t="s">
        <v>1099</v>
      </c>
      <c r="D65" s="3" t="s">
        <v>251</v>
      </c>
      <c r="E65" s="4" t="s">
        <v>16</v>
      </c>
      <c r="F65" s="3" t="s">
        <v>1100</v>
      </c>
      <c r="G65" s="3" t="s">
        <v>50</v>
      </c>
      <c r="H65" s="3" t="s">
        <v>1052</v>
      </c>
      <c r="I65" s="4" t="s">
        <v>24</v>
      </c>
      <c r="J65" s="20">
        <v>123</v>
      </c>
      <c r="K65" s="19">
        <v>2.68</v>
      </c>
      <c r="L65" s="4" t="s">
        <v>35</v>
      </c>
    </row>
    <row r="66" spans="1:12">
      <c r="A66" s="7">
        <v>24</v>
      </c>
      <c r="B66" s="3" t="s">
        <v>1101</v>
      </c>
      <c r="C66" s="3" t="s">
        <v>1102</v>
      </c>
      <c r="D66" s="3" t="s">
        <v>215</v>
      </c>
      <c r="E66" s="4" t="s">
        <v>16</v>
      </c>
      <c r="F66" s="3" t="s">
        <v>348</v>
      </c>
      <c r="G66" s="3" t="s">
        <v>45</v>
      </c>
      <c r="H66" s="3" t="s">
        <v>1052</v>
      </c>
      <c r="I66" s="4" t="s">
        <v>25</v>
      </c>
      <c r="J66" s="20">
        <v>113</v>
      </c>
      <c r="K66" s="19">
        <v>2.02</v>
      </c>
      <c r="L66" s="4" t="s">
        <v>67</v>
      </c>
    </row>
    <row r="67" spans="1:12">
      <c r="A67" s="7">
        <v>25</v>
      </c>
      <c r="B67" s="3" t="s">
        <v>1103</v>
      </c>
      <c r="C67" s="3" t="s">
        <v>602</v>
      </c>
      <c r="D67" s="3" t="s">
        <v>353</v>
      </c>
      <c r="E67" s="4" t="s">
        <v>16</v>
      </c>
      <c r="F67" s="3" t="s">
        <v>289</v>
      </c>
      <c r="G67" s="3" t="s">
        <v>193</v>
      </c>
      <c r="H67" s="3" t="s">
        <v>1052</v>
      </c>
      <c r="I67" s="4" t="s">
        <v>26</v>
      </c>
      <c r="J67" s="20">
        <v>119</v>
      </c>
      <c r="K67" s="19">
        <v>2.59</v>
      </c>
      <c r="L67" s="4" t="s">
        <v>35</v>
      </c>
    </row>
    <row r="68" spans="1:12">
      <c r="A68" s="7">
        <v>26</v>
      </c>
      <c r="B68" s="3" t="s">
        <v>1104</v>
      </c>
      <c r="C68" s="3" t="s">
        <v>203</v>
      </c>
      <c r="D68" s="3" t="s">
        <v>1105</v>
      </c>
      <c r="E68" s="4" t="s">
        <v>16</v>
      </c>
      <c r="F68" s="3" t="s">
        <v>690</v>
      </c>
      <c r="G68" s="3" t="s">
        <v>359</v>
      </c>
      <c r="H68" s="3" t="s">
        <v>1052</v>
      </c>
      <c r="I68" s="4" t="s">
        <v>24</v>
      </c>
      <c r="J68" s="20">
        <v>123</v>
      </c>
      <c r="K68" s="19">
        <v>2.1</v>
      </c>
      <c r="L68" s="4" t="s">
        <v>67</v>
      </c>
    </row>
    <row r="69" spans="1:12">
      <c r="A69" s="7">
        <v>27</v>
      </c>
      <c r="B69" s="3" t="s">
        <v>1106</v>
      </c>
      <c r="C69" s="3" t="s">
        <v>90</v>
      </c>
      <c r="D69" s="3" t="s">
        <v>38</v>
      </c>
      <c r="E69" s="4" t="s">
        <v>16</v>
      </c>
      <c r="F69" s="3" t="s">
        <v>1107</v>
      </c>
      <c r="G69" s="3" t="s">
        <v>178</v>
      </c>
      <c r="H69" s="3" t="s">
        <v>1052</v>
      </c>
      <c r="I69" s="4" t="s">
        <v>24</v>
      </c>
      <c r="J69" s="20">
        <v>123</v>
      </c>
      <c r="K69" s="19">
        <v>2.4900000000000002</v>
      </c>
      <c r="L69" s="4" t="s">
        <v>67</v>
      </c>
    </row>
    <row r="70" spans="1:12">
      <c r="A70" s="7">
        <v>28</v>
      </c>
      <c r="B70" s="3" t="s">
        <v>1108</v>
      </c>
      <c r="C70" s="3" t="s">
        <v>104</v>
      </c>
      <c r="D70" s="3" t="s">
        <v>652</v>
      </c>
      <c r="E70" s="4" t="s">
        <v>16</v>
      </c>
      <c r="F70" s="3" t="s">
        <v>1109</v>
      </c>
      <c r="G70" s="3" t="s">
        <v>45</v>
      </c>
      <c r="H70" s="3" t="s">
        <v>1052</v>
      </c>
      <c r="I70" s="4" t="s">
        <v>26</v>
      </c>
      <c r="J70" s="20">
        <v>123</v>
      </c>
      <c r="K70" s="19">
        <v>2.93</v>
      </c>
      <c r="L70" s="4" t="s">
        <v>35</v>
      </c>
    </row>
    <row r="71" spans="1:12">
      <c r="A71" s="7">
        <v>29</v>
      </c>
      <c r="B71" s="3" t="s">
        <v>1110</v>
      </c>
      <c r="C71" s="3" t="s">
        <v>30</v>
      </c>
      <c r="D71" s="3" t="s">
        <v>95</v>
      </c>
      <c r="E71" s="4" t="s">
        <v>16</v>
      </c>
      <c r="F71" s="3" t="s">
        <v>1111</v>
      </c>
      <c r="G71" s="3" t="s">
        <v>71</v>
      </c>
      <c r="H71" s="3" t="s">
        <v>1052</v>
      </c>
      <c r="I71" s="4" t="s">
        <v>26</v>
      </c>
      <c r="J71" s="20">
        <v>116</v>
      </c>
      <c r="K71" s="19">
        <v>2.77</v>
      </c>
      <c r="L71" s="4" t="s">
        <v>35</v>
      </c>
    </row>
    <row r="72" spans="1:12">
      <c r="A72" s="7">
        <v>30</v>
      </c>
      <c r="B72" s="3" t="s">
        <v>1112</v>
      </c>
      <c r="C72" s="3" t="s">
        <v>104</v>
      </c>
      <c r="D72" s="3" t="s">
        <v>333</v>
      </c>
      <c r="E72" s="4" t="s">
        <v>16</v>
      </c>
      <c r="F72" s="3" t="s">
        <v>1071</v>
      </c>
      <c r="G72" s="3" t="s">
        <v>65</v>
      </c>
      <c r="H72" s="3" t="s">
        <v>1052</v>
      </c>
      <c r="I72" s="4" t="s">
        <v>26</v>
      </c>
      <c r="J72" s="20">
        <v>123</v>
      </c>
      <c r="K72" s="19">
        <v>2.87</v>
      </c>
      <c r="L72" s="4" t="s">
        <v>35</v>
      </c>
    </row>
    <row r="73" spans="1:12">
      <c r="A73" s="7">
        <v>31</v>
      </c>
      <c r="B73" s="3" t="s">
        <v>1113</v>
      </c>
      <c r="C73" s="3" t="s">
        <v>1044</v>
      </c>
      <c r="D73" s="3" t="s">
        <v>1114</v>
      </c>
      <c r="E73" s="4" t="s">
        <v>16</v>
      </c>
      <c r="F73" s="3" t="s">
        <v>1115</v>
      </c>
      <c r="G73" s="3" t="s">
        <v>308</v>
      </c>
      <c r="H73" s="3" t="s">
        <v>1052</v>
      </c>
      <c r="I73" s="4" t="s">
        <v>26</v>
      </c>
      <c r="J73" s="20">
        <v>123</v>
      </c>
      <c r="K73" s="19">
        <v>3.07</v>
      </c>
      <c r="L73" s="4" t="s">
        <v>35</v>
      </c>
    </row>
    <row r="74" spans="1:12">
      <c r="A74" s="7">
        <v>32</v>
      </c>
      <c r="B74" s="3" t="s">
        <v>1116</v>
      </c>
      <c r="C74" s="3" t="s">
        <v>1117</v>
      </c>
      <c r="D74" s="3" t="s">
        <v>121</v>
      </c>
      <c r="E74" s="4" t="s">
        <v>16</v>
      </c>
      <c r="F74" s="3" t="s">
        <v>1118</v>
      </c>
      <c r="G74" s="3" t="s">
        <v>65</v>
      </c>
      <c r="H74" s="3" t="s">
        <v>1052</v>
      </c>
      <c r="I74" s="4" t="s">
        <v>26</v>
      </c>
      <c r="J74" s="20">
        <v>123</v>
      </c>
      <c r="K74" s="19">
        <v>2.98</v>
      </c>
      <c r="L74" s="4" t="s">
        <v>35</v>
      </c>
    </row>
    <row r="75" spans="1:12">
      <c r="A75" s="7">
        <v>33</v>
      </c>
      <c r="B75" s="3" t="s">
        <v>1119</v>
      </c>
      <c r="C75" s="3" t="s">
        <v>90</v>
      </c>
      <c r="D75" s="3" t="s">
        <v>274</v>
      </c>
      <c r="E75" s="4" t="s">
        <v>16</v>
      </c>
      <c r="F75" s="3" t="s">
        <v>1051</v>
      </c>
      <c r="G75" s="3" t="s">
        <v>359</v>
      </c>
      <c r="H75" s="3" t="s">
        <v>1052</v>
      </c>
      <c r="I75" s="4" t="s">
        <v>24</v>
      </c>
      <c r="J75" s="20">
        <v>120</v>
      </c>
      <c r="K75" s="19">
        <v>2.2000000000000002</v>
      </c>
      <c r="L75" s="4" t="s">
        <v>67</v>
      </c>
    </row>
    <row r="76" spans="1:12">
      <c r="A76" s="7">
        <v>34</v>
      </c>
      <c r="B76" s="3" t="s">
        <v>1120</v>
      </c>
      <c r="C76" s="3" t="s">
        <v>47</v>
      </c>
      <c r="D76" s="3" t="s">
        <v>95</v>
      </c>
      <c r="E76" s="4" t="s">
        <v>16</v>
      </c>
      <c r="F76" s="3" t="s">
        <v>1092</v>
      </c>
      <c r="G76" s="3" t="s">
        <v>40</v>
      </c>
      <c r="H76" s="3" t="s">
        <v>1052</v>
      </c>
      <c r="I76" s="4" t="s">
        <v>26</v>
      </c>
      <c r="J76" s="20">
        <v>120</v>
      </c>
      <c r="K76" s="19">
        <v>2.74</v>
      </c>
      <c r="L76" s="4" t="s">
        <v>35</v>
      </c>
    </row>
    <row r="77" spans="1:12">
      <c r="A77" s="7">
        <v>35</v>
      </c>
      <c r="B77" s="3" t="s">
        <v>1121</v>
      </c>
      <c r="C77" s="3" t="s">
        <v>443</v>
      </c>
      <c r="D77" s="3" t="s">
        <v>270</v>
      </c>
      <c r="E77" s="4" t="s">
        <v>16</v>
      </c>
      <c r="F77" s="3" t="s">
        <v>962</v>
      </c>
      <c r="G77" s="3" t="s">
        <v>595</v>
      </c>
      <c r="H77" s="3" t="s">
        <v>1052</v>
      </c>
      <c r="I77" s="4" t="s">
        <v>25</v>
      </c>
      <c r="J77" s="20">
        <v>120</v>
      </c>
      <c r="K77" s="19">
        <v>2.61</v>
      </c>
      <c r="L77" s="4" t="s">
        <v>35</v>
      </c>
    </row>
    <row r="78" spans="1:12">
      <c r="A78" s="7">
        <v>36</v>
      </c>
      <c r="B78" s="3" t="s">
        <v>1122</v>
      </c>
      <c r="C78" s="3" t="s">
        <v>47</v>
      </c>
      <c r="D78" s="3" t="s">
        <v>174</v>
      </c>
      <c r="E78" s="4" t="s">
        <v>16</v>
      </c>
      <c r="F78" s="3" t="s">
        <v>96</v>
      </c>
      <c r="G78" s="3" t="s">
        <v>1123</v>
      </c>
      <c r="H78" s="3" t="s">
        <v>1052</v>
      </c>
      <c r="I78" s="4" t="s">
        <v>27</v>
      </c>
      <c r="J78" s="20">
        <v>123</v>
      </c>
      <c r="K78" s="19">
        <v>3.14</v>
      </c>
      <c r="L78" s="4" t="s">
        <v>35</v>
      </c>
    </row>
    <row r="79" spans="1:12">
      <c r="A79" s="7">
        <v>37</v>
      </c>
      <c r="B79" s="3" t="s">
        <v>1124</v>
      </c>
      <c r="C79" s="3" t="s">
        <v>1033</v>
      </c>
      <c r="D79" s="3" t="s">
        <v>31</v>
      </c>
      <c r="E79" s="4" t="s">
        <v>16</v>
      </c>
      <c r="F79" s="3" t="s">
        <v>1125</v>
      </c>
      <c r="G79" s="3" t="s">
        <v>303</v>
      </c>
      <c r="H79" s="3" t="s">
        <v>1052</v>
      </c>
      <c r="I79" s="4" t="s">
        <v>14</v>
      </c>
      <c r="J79" s="20">
        <v>59</v>
      </c>
      <c r="K79" s="19">
        <v>1.99</v>
      </c>
      <c r="L79" s="4" t="s">
        <v>88</v>
      </c>
    </row>
    <row r="80" spans="1:12">
      <c r="A80" s="7">
        <v>38</v>
      </c>
      <c r="B80" s="3" t="s">
        <v>1126</v>
      </c>
      <c r="C80" s="3" t="s">
        <v>1127</v>
      </c>
      <c r="D80" s="3" t="s">
        <v>129</v>
      </c>
      <c r="E80" s="4" t="s">
        <v>16</v>
      </c>
      <c r="F80" s="3" t="s">
        <v>1128</v>
      </c>
      <c r="G80" s="3" t="s">
        <v>812</v>
      </c>
      <c r="H80" s="3" t="s">
        <v>1052</v>
      </c>
      <c r="I80" s="4" t="s">
        <v>27</v>
      </c>
      <c r="J80" s="20">
        <v>123</v>
      </c>
      <c r="K80" s="19">
        <v>2.95</v>
      </c>
      <c r="L80" s="4" t="s">
        <v>35</v>
      </c>
    </row>
  </sheetData>
  <mergeCells count="12">
    <mergeCell ref="K3:K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24"/>
  <sheetViews>
    <sheetView topLeftCell="A6" zoomScale="85" zoomScaleNormal="85" workbookViewId="0">
      <selection activeCell="I27" sqref="I27"/>
    </sheetView>
  </sheetViews>
  <sheetFormatPr defaultRowHeight="15"/>
  <cols>
    <col min="1" max="1" width="5" customWidth="1"/>
    <col min="2" max="2" width="12.7109375" style="1" customWidth="1"/>
    <col min="3" max="3" width="17.42578125" style="1" customWidth="1"/>
    <col min="4" max="4" width="9.140625" style="1" customWidth="1"/>
    <col min="5" max="5" width="7.85546875" style="2" customWidth="1"/>
    <col min="6" max="6" width="11" style="1" customWidth="1"/>
    <col min="7" max="7" width="12.7109375" style="1" customWidth="1"/>
    <col min="8" max="8" width="13.5703125" style="1" customWidth="1"/>
    <col min="9" max="9" width="4.28515625" style="21" customWidth="1"/>
    <col min="10" max="11" width="9.140625" style="2" customWidth="1"/>
    <col min="12" max="12" width="10.7109375" style="2" customWidth="1"/>
  </cols>
  <sheetData>
    <row r="1" spans="1:12" ht="15.75">
      <c r="A1" s="86" t="s">
        <v>668</v>
      </c>
      <c r="B1" s="86"/>
      <c r="C1" s="86"/>
      <c r="D1" s="86"/>
      <c r="E1" s="86"/>
      <c r="F1" s="86"/>
      <c r="G1" s="86"/>
      <c r="H1" s="86"/>
    </row>
    <row r="2" spans="1:12" ht="9.75" customHeight="1"/>
    <row r="3" spans="1:12" ht="39" customHeight="1">
      <c r="A3" s="94" t="s">
        <v>484</v>
      </c>
      <c r="B3" s="87" t="s">
        <v>3</v>
      </c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22" t="s">
        <v>1</v>
      </c>
      <c r="J3" s="85" t="s">
        <v>11</v>
      </c>
      <c r="K3" s="85" t="s">
        <v>12</v>
      </c>
      <c r="L3" s="85" t="s">
        <v>13</v>
      </c>
    </row>
    <row r="4" spans="1:12" ht="223.5" customHeight="1">
      <c r="A4" s="94"/>
      <c r="B4" s="87"/>
      <c r="C4" s="87"/>
      <c r="D4" s="87"/>
      <c r="E4" s="87"/>
      <c r="F4" s="87"/>
      <c r="G4" s="87"/>
      <c r="H4" s="87"/>
      <c r="I4" s="22" t="s">
        <v>669</v>
      </c>
      <c r="J4" s="85"/>
      <c r="K4" s="85"/>
      <c r="L4" s="85"/>
    </row>
    <row r="5" spans="1:12" hidden="1">
      <c r="A5" s="6"/>
      <c r="B5" s="3" t="s">
        <v>14</v>
      </c>
      <c r="C5" s="3" t="s">
        <v>14</v>
      </c>
      <c r="D5" s="3" t="s">
        <v>14</v>
      </c>
      <c r="E5" s="4" t="s">
        <v>14</v>
      </c>
      <c r="F5" s="3" t="s">
        <v>14</v>
      </c>
      <c r="G5" s="3" t="s">
        <v>14</v>
      </c>
      <c r="H5" s="3" t="s">
        <v>14</v>
      </c>
      <c r="I5" s="23" t="s">
        <v>15</v>
      </c>
      <c r="J5" s="4" t="s">
        <v>14</v>
      </c>
      <c r="K5" s="4" t="s">
        <v>14</v>
      </c>
      <c r="L5" s="4" t="s">
        <v>14</v>
      </c>
    </row>
    <row r="6" spans="1:12">
      <c r="A6" s="7">
        <v>1</v>
      </c>
      <c r="B6" s="3" t="s">
        <v>670</v>
      </c>
      <c r="C6" s="3" t="s">
        <v>409</v>
      </c>
      <c r="D6" s="3" t="s">
        <v>671</v>
      </c>
      <c r="E6" s="4" t="s">
        <v>16</v>
      </c>
      <c r="F6" s="3" t="s">
        <v>672</v>
      </c>
      <c r="G6" s="3" t="s">
        <v>55</v>
      </c>
      <c r="H6" s="3" t="s">
        <v>673</v>
      </c>
      <c r="I6" s="4" t="s">
        <v>26</v>
      </c>
      <c r="J6" s="20">
        <v>121</v>
      </c>
      <c r="K6" s="4">
        <v>2.68</v>
      </c>
      <c r="L6" s="4" t="s">
        <v>35</v>
      </c>
    </row>
    <row r="7" spans="1:12">
      <c r="A7" s="7">
        <v>2</v>
      </c>
      <c r="B7" s="3" t="s">
        <v>674</v>
      </c>
      <c r="C7" s="3" t="s">
        <v>675</v>
      </c>
      <c r="D7" s="3" t="s">
        <v>404</v>
      </c>
      <c r="E7" s="4" t="s">
        <v>16</v>
      </c>
      <c r="F7" s="3" t="s">
        <v>676</v>
      </c>
      <c r="G7" s="3" t="s">
        <v>50</v>
      </c>
      <c r="H7" s="3" t="s">
        <v>673</v>
      </c>
      <c r="I7" s="4" t="s">
        <v>26</v>
      </c>
      <c r="J7" s="20">
        <v>121</v>
      </c>
      <c r="K7" s="4">
        <v>2.77</v>
      </c>
      <c r="L7" s="4" t="s">
        <v>35</v>
      </c>
    </row>
    <row r="8" spans="1:12">
      <c r="A8" s="7">
        <v>3</v>
      </c>
      <c r="B8" s="3" t="s">
        <v>677</v>
      </c>
      <c r="C8" s="3" t="s">
        <v>104</v>
      </c>
      <c r="D8" s="3" t="s">
        <v>373</v>
      </c>
      <c r="E8" s="4" t="s">
        <v>16</v>
      </c>
      <c r="F8" s="3" t="s">
        <v>678</v>
      </c>
      <c r="G8" s="3" t="s">
        <v>40</v>
      </c>
      <c r="H8" s="3" t="s">
        <v>673</v>
      </c>
      <c r="I8" s="4" t="s">
        <v>24</v>
      </c>
      <c r="J8" s="20">
        <v>121</v>
      </c>
      <c r="K8" s="4">
        <v>2.5299999999999998</v>
      </c>
      <c r="L8" s="4" t="s">
        <v>35</v>
      </c>
    </row>
    <row r="9" spans="1:12" hidden="1">
      <c r="A9" s="7">
        <v>4</v>
      </c>
      <c r="B9" s="3" t="s">
        <v>679</v>
      </c>
      <c r="C9" s="3" t="s">
        <v>680</v>
      </c>
      <c r="D9" s="3" t="s">
        <v>681</v>
      </c>
      <c r="E9" s="4" t="s">
        <v>63</v>
      </c>
      <c r="F9" s="3" t="s">
        <v>682</v>
      </c>
      <c r="G9" s="3" t="s">
        <v>55</v>
      </c>
      <c r="H9" s="3" t="s">
        <v>673</v>
      </c>
      <c r="I9" s="4" t="s">
        <v>26</v>
      </c>
      <c r="J9" s="20">
        <v>116</v>
      </c>
      <c r="K9" s="4">
        <v>2.48</v>
      </c>
      <c r="L9" s="4" t="s">
        <v>67</v>
      </c>
    </row>
    <row r="10" spans="1:12" hidden="1">
      <c r="A10" s="7">
        <v>5</v>
      </c>
      <c r="B10" s="3" t="s">
        <v>683</v>
      </c>
      <c r="C10" s="3" t="s">
        <v>684</v>
      </c>
      <c r="D10" s="3" t="s">
        <v>257</v>
      </c>
      <c r="E10" s="4" t="s">
        <v>63</v>
      </c>
      <c r="F10" s="3" t="s">
        <v>685</v>
      </c>
      <c r="G10" s="3" t="s">
        <v>87</v>
      </c>
      <c r="H10" s="3" t="s">
        <v>673</v>
      </c>
      <c r="I10" s="4" t="s">
        <v>24</v>
      </c>
      <c r="J10" s="20">
        <v>119</v>
      </c>
      <c r="K10" s="4">
        <v>2.16</v>
      </c>
      <c r="L10" s="4" t="s">
        <v>67</v>
      </c>
    </row>
    <row r="11" spans="1:12" hidden="1">
      <c r="A11" s="7">
        <v>6</v>
      </c>
      <c r="B11" s="3" t="s">
        <v>686</v>
      </c>
      <c r="C11" s="3" t="s">
        <v>687</v>
      </c>
      <c r="D11" s="3" t="s">
        <v>113</v>
      </c>
      <c r="E11" s="4" t="s">
        <v>16</v>
      </c>
      <c r="F11" s="3" t="s">
        <v>92</v>
      </c>
      <c r="G11" s="3" t="s">
        <v>359</v>
      </c>
      <c r="H11" s="3" t="s">
        <v>673</v>
      </c>
      <c r="I11" s="4" t="s">
        <v>27</v>
      </c>
      <c r="J11" s="20">
        <v>119</v>
      </c>
      <c r="K11" s="4">
        <v>2.2999999999999998</v>
      </c>
      <c r="L11" s="4" t="s">
        <v>67</v>
      </c>
    </row>
    <row r="12" spans="1:12">
      <c r="A12" s="7">
        <v>7</v>
      </c>
      <c r="B12" s="3" t="s">
        <v>688</v>
      </c>
      <c r="C12" s="3" t="s">
        <v>689</v>
      </c>
      <c r="D12" s="3" t="s">
        <v>124</v>
      </c>
      <c r="E12" s="4" t="s">
        <v>16</v>
      </c>
      <c r="F12" s="3" t="s">
        <v>690</v>
      </c>
      <c r="G12" s="3" t="s">
        <v>55</v>
      </c>
      <c r="H12" s="3" t="s">
        <v>673</v>
      </c>
      <c r="I12" s="4" t="s">
        <v>26</v>
      </c>
      <c r="J12" s="20">
        <v>121</v>
      </c>
      <c r="K12" s="4">
        <v>2.72</v>
      </c>
      <c r="L12" s="4" t="s">
        <v>35</v>
      </c>
    </row>
    <row r="13" spans="1:12" hidden="1">
      <c r="A13" s="7">
        <v>8</v>
      </c>
      <c r="B13" s="3" t="s">
        <v>691</v>
      </c>
      <c r="C13" s="3" t="s">
        <v>692</v>
      </c>
      <c r="D13" s="3" t="s">
        <v>251</v>
      </c>
      <c r="E13" s="4" t="s">
        <v>16</v>
      </c>
      <c r="F13" s="3" t="s">
        <v>693</v>
      </c>
      <c r="G13" s="3" t="s">
        <v>55</v>
      </c>
      <c r="H13" s="3" t="s">
        <v>673</v>
      </c>
      <c r="I13" s="4" t="s">
        <v>26</v>
      </c>
      <c r="J13" s="20">
        <v>119</v>
      </c>
      <c r="K13" s="4">
        <v>2.46</v>
      </c>
      <c r="L13" s="4" t="s">
        <v>67</v>
      </c>
    </row>
    <row r="14" spans="1:12">
      <c r="A14" s="7">
        <v>9</v>
      </c>
      <c r="B14" s="3" t="s">
        <v>694</v>
      </c>
      <c r="C14" s="3" t="s">
        <v>695</v>
      </c>
      <c r="D14" s="3" t="s">
        <v>257</v>
      </c>
      <c r="E14" s="4" t="s">
        <v>63</v>
      </c>
      <c r="F14" s="3" t="s">
        <v>143</v>
      </c>
      <c r="G14" s="3" t="s">
        <v>33</v>
      </c>
      <c r="H14" s="3" t="s">
        <v>673</v>
      </c>
      <c r="I14" s="4" t="s">
        <v>27</v>
      </c>
      <c r="J14" s="20">
        <v>121</v>
      </c>
      <c r="K14" s="4">
        <v>2.63</v>
      </c>
      <c r="L14" s="4" t="s">
        <v>35</v>
      </c>
    </row>
    <row r="15" spans="1:12">
      <c r="A15" s="7">
        <v>10</v>
      </c>
      <c r="B15" s="3" t="s">
        <v>696</v>
      </c>
      <c r="C15" s="3" t="s">
        <v>697</v>
      </c>
      <c r="D15" s="3" t="s">
        <v>43</v>
      </c>
      <c r="E15" s="4" t="s">
        <v>16</v>
      </c>
      <c r="F15" s="3" t="s">
        <v>698</v>
      </c>
      <c r="G15" s="3" t="s">
        <v>299</v>
      </c>
      <c r="H15" s="3" t="s">
        <v>673</v>
      </c>
      <c r="I15" s="4" t="s">
        <v>26</v>
      </c>
      <c r="J15" s="20">
        <v>121</v>
      </c>
      <c r="K15" s="4">
        <v>3.11</v>
      </c>
      <c r="L15" s="4" t="s">
        <v>35</v>
      </c>
    </row>
    <row r="16" spans="1:12">
      <c r="A16" s="7">
        <v>11</v>
      </c>
      <c r="B16" s="3" t="s">
        <v>699</v>
      </c>
      <c r="C16" s="3" t="s">
        <v>700</v>
      </c>
      <c r="D16" s="3" t="s">
        <v>432</v>
      </c>
      <c r="E16" s="4" t="s">
        <v>16</v>
      </c>
      <c r="F16" s="3" t="s">
        <v>701</v>
      </c>
      <c r="G16" s="3" t="s">
        <v>45</v>
      </c>
      <c r="H16" s="3" t="s">
        <v>673</v>
      </c>
      <c r="I16" s="4" t="s">
        <v>26</v>
      </c>
      <c r="J16" s="20">
        <v>121</v>
      </c>
      <c r="K16" s="4">
        <v>2.67</v>
      </c>
      <c r="L16" s="4" t="s">
        <v>35</v>
      </c>
    </row>
    <row r="17" spans="1:12" hidden="1">
      <c r="A17" s="7">
        <v>12</v>
      </c>
      <c r="B17" s="3" t="s">
        <v>702</v>
      </c>
      <c r="C17" s="3" t="s">
        <v>703</v>
      </c>
      <c r="D17" s="3" t="s">
        <v>113</v>
      </c>
      <c r="E17" s="4" t="s">
        <v>63</v>
      </c>
      <c r="F17" s="3" t="s">
        <v>704</v>
      </c>
      <c r="G17" s="3" t="s">
        <v>55</v>
      </c>
      <c r="H17" s="3" t="s">
        <v>673</v>
      </c>
      <c r="I17" s="4" t="s">
        <v>25</v>
      </c>
      <c r="J17" s="20">
        <v>106</v>
      </c>
      <c r="K17" s="4">
        <v>2.4</v>
      </c>
      <c r="L17" s="4" t="s">
        <v>67</v>
      </c>
    </row>
    <row r="18" spans="1:12" hidden="1">
      <c r="A18" s="7">
        <v>13</v>
      </c>
      <c r="B18" s="3" t="s">
        <v>705</v>
      </c>
      <c r="C18" s="3" t="s">
        <v>77</v>
      </c>
      <c r="D18" s="3" t="s">
        <v>43</v>
      </c>
      <c r="E18" s="4" t="s">
        <v>16</v>
      </c>
      <c r="F18" s="3" t="s">
        <v>465</v>
      </c>
      <c r="G18" s="3" t="s">
        <v>45</v>
      </c>
      <c r="H18" s="3" t="s">
        <v>673</v>
      </c>
      <c r="I18" s="4" t="s">
        <v>24</v>
      </c>
      <c r="J18" s="20">
        <v>118</v>
      </c>
      <c r="K18" s="4">
        <v>2.11</v>
      </c>
      <c r="L18" s="4" t="s">
        <v>67</v>
      </c>
    </row>
    <row r="19" spans="1:12">
      <c r="A19" s="7">
        <v>14</v>
      </c>
      <c r="B19" s="3" t="s">
        <v>706</v>
      </c>
      <c r="C19" s="3" t="s">
        <v>273</v>
      </c>
      <c r="D19" s="3" t="s">
        <v>432</v>
      </c>
      <c r="E19" s="4" t="s">
        <v>16</v>
      </c>
      <c r="F19" s="3" t="s">
        <v>707</v>
      </c>
      <c r="G19" s="3" t="s">
        <v>55</v>
      </c>
      <c r="H19" s="3" t="s">
        <v>673</v>
      </c>
      <c r="I19" s="4" t="s">
        <v>26</v>
      </c>
      <c r="J19" s="20">
        <v>121</v>
      </c>
      <c r="K19" s="4">
        <v>2.86</v>
      </c>
      <c r="L19" s="4" t="s">
        <v>35</v>
      </c>
    </row>
    <row r="20" spans="1:12" hidden="1">
      <c r="A20" s="7">
        <v>15</v>
      </c>
      <c r="B20" s="3" t="s">
        <v>708</v>
      </c>
      <c r="C20" s="3" t="s">
        <v>709</v>
      </c>
      <c r="D20" s="3" t="s">
        <v>43</v>
      </c>
      <c r="E20" s="4" t="s">
        <v>16</v>
      </c>
      <c r="F20" s="3" t="s">
        <v>710</v>
      </c>
      <c r="G20" s="3" t="s">
        <v>55</v>
      </c>
      <c r="H20" s="3" t="s">
        <v>673</v>
      </c>
      <c r="I20" s="4" t="s">
        <v>24</v>
      </c>
      <c r="J20" s="20">
        <v>118</v>
      </c>
      <c r="K20" s="4">
        <v>2.31</v>
      </c>
      <c r="L20" s="4" t="s">
        <v>67</v>
      </c>
    </row>
    <row r="21" spans="1:12">
      <c r="A21" s="7">
        <v>16</v>
      </c>
      <c r="B21" s="3" t="s">
        <v>711</v>
      </c>
      <c r="C21" s="3" t="s">
        <v>47</v>
      </c>
      <c r="D21" s="3" t="s">
        <v>630</v>
      </c>
      <c r="E21" s="4" t="s">
        <v>16</v>
      </c>
      <c r="F21" s="3" t="s">
        <v>495</v>
      </c>
      <c r="G21" s="3" t="s">
        <v>45</v>
      </c>
      <c r="H21" s="3" t="s">
        <v>673</v>
      </c>
      <c r="I21" s="4" t="s">
        <v>27</v>
      </c>
      <c r="J21" s="20">
        <v>121</v>
      </c>
      <c r="K21" s="4">
        <v>2.71</v>
      </c>
      <c r="L21" s="4" t="s">
        <v>35</v>
      </c>
    </row>
    <row r="22" spans="1:12">
      <c r="A22" s="7">
        <v>17</v>
      </c>
      <c r="B22" s="3" t="s">
        <v>712</v>
      </c>
      <c r="C22" s="3" t="s">
        <v>713</v>
      </c>
      <c r="D22" s="3" t="s">
        <v>124</v>
      </c>
      <c r="E22" s="4" t="s">
        <v>16</v>
      </c>
      <c r="F22" s="3" t="s">
        <v>109</v>
      </c>
      <c r="G22" s="3" t="s">
        <v>45</v>
      </c>
      <c r="H22" s="3" t="s">
        <v>673</v>
      </c>
      <c r="I22" s="4" t="s">
        <v>25</v>
      </c>
      <c r="J22" s="20">
        <v>121</v>
      </c>
      <c r="K22" s="4">
        <v>3.11</v>
      </c>
      <c r="L22" s="4" t="s">
        <v>35</v>
      </c>
    </row>
    <row r="23" spans="1:12">
      <c r="A23" s="7">
        <v>18</v>
      </c>
      <c r="B23" s="3" t="s">
        <v>714</v>
      </c>
      <c r="C23" s="3" t="s">
        <v>715</v>
      </c>
      <c r="D23" s="3" t="s">
        <v>404</v>
      </c>
      <c r="E23" s="4" t="s">
        <v>16</v>
      </c>
      <c r="F23" s="3" t="s">
        <v>245</v>
      </c>
      <c r="G23" s="3" t="s">
        <v>110</v>
      </c>
      <c r="H23" s="3" t="s">
        <v>673</v>
      </c>
      <c r="I23" s="4" t="s">
        <v>26</v>
      </c>
      <c r="J23" s="20">
        <v>121</v>
      </c>
      <c r="K23" s="4">
        <v>2.61</v>
      </c>
      <c r="L23" s="4" t="s">
        <v>35</v>
      </c>
    </row>
    <row r="24" spans="1:12" hidden="1">
      <c r="A24" s="7">
        <v>19</v>
      </c>
      <c r="B24" s="3" t="s">
        <v>716</v>
      </c>
      <c r="C24" s="3" t="s">
        <v>717</v>
      </c>
      <c r="D24" s="3" t="s">
        <v>718</v>
      </c>
      <c r="E24" s="4" t="s">
        <v>63</v>
      </c>
      <c r="F24" s="3" t="s">
        <v>719</v>
      </c>
      <c r="G24" s="3" t="s">
        <v>50</v>
      </c>
      <c r="H24" s="3" t="s">
        <v>673</v>
      </c>
      <c r="I24" s="4" t="s">
        <v>24</v>
      </c>
      <c r="J24" s="20">
        <v>113</v>
      </c>
      <c r="K24" s="4">
        <v>2.09</v>
      </c>
      <c r="L24" s="4" t="s">
        <v>67</v>
      </c>
    </row>
    <row r="25" spans="1:12">
      <c r="A25" s="7">
        <v>20</v>
      </c>
      <c r="B25" s="3" t="s">
        <v>720</v>
      </c>
      <c r="C25" s="3" t="s">
        <v>721</v>
      </c>
      <c r="D25" s="3" t="s">
        <v>53</v>
      </c>
      <c r="E25" s="4" t="s">
        <v>16</v>
      </c>
      <c r="F25" s="3" t="s">
        <v>296</v>
      </c>
      <c r="G25" s="3" t="s">
        <v>50</v>
      </c>
      <c r="H25" s="3" t="s">
        <v>673</v>
      </c>
      <c r="I25" s="4" t="s">
        <v>26</v>
      </c>
      <c r="J25" s="20">
        <v>121</v>
      </c>
      <c r="K25" s="4">
        <v>2.61</v>
      </c>
      <c r="L25" s="4" t="s">
        <v>35</v>
      </c>
    </row>
    <row r="26" spans="1:12">
      <c r="A26" s="7">
        <v>21</v>
      </c>
      <c r="B26" s="3" t="s">
        <v>722</v>
      </c>
      <c r="C26" s="3" t="s">
        <v>497</v>
      </c>
      <c r="D26" s="3" t="s">
        <v>723</v>
      </c>
      <c r="E26" s="4" t="s">
        <v>16</v>
      </c>
      <c r="F26" s="3" t="s">
        <v>724</v>
      </c>
      <c r="G26" s="3" t="s">
        <v>55</v>
      </c>
      <c r="H26" s="3" t="s">
        <v>673</v>
      </c>
      <c r="I26" s="4" t="s">
        <v>26</v>
      </c>
      <c r="J26" s="20">
        <v>121</v>
      </c>
      <c r="K26" s="4">
        <v>2.61</v>
      </c>
      <c r="L26" s="4" t="s">
        <v>35</v>
      </c>
    </row>
    <row r="27" spans="1:12">
      <c r="A27" s="7">
        <v>22</v>
      </c>
      <c r="B27" s="3" t="s">
        <v>725</v>
      </c>
      <c r="C27" s="3" t="s">
        <v>726</v>
      </c>
      <c r="D27" s="3" t="s">
        <v>429</v>
      </c>
      <c r="E27" s="4" t="s">
        <v>16</v>
      </c>
      <c r="F27" s="3" t="s">
        <v>78</v>
      </c>
      <c r="G27" s="3" t="s">
        <v>126</v>
      </c>
      <c r="H27" s="3" t="s">
        <v>673</v>
      </c>
      <c r="I27" s="4" t="s">
        <v>25</v>
      </c>
      <c r="J27" s="20">
        <v>114</v>
      </c>
      <c r="K27" s="4">
        <v>2.71</v>
      </c>
      <c r="L27" s="4" t="s">
        <v>35</v>
      </c>
    </row>
    <row r="28" spans="1:12">
      <c r="A28" s="7">
        <v>23</v>
      </c>
      <c r="B28" s="3" t="s">
        <v>727</v>
      </c>
      <c r="C28" s="3" t="s">
        <v>728</v>
      </c>
      <c r="D28" s="3" t="s">
        <v>224</v>
      </c>
      <c r="E28" s="4" t="s">
        <v>16</v>
      </c>
      <c r="F28" s="3" t="s">
        <v>729</v>
      </c>
      <c r="G28" s="3" t="s">
        <v>359</v>
      </c>
      <c r="H28" s="3" t="s">
        <v>673</v>
      </c>
      <c r="I28" s="4" t="s">
        <v>27</v>
      </c>
      <c r="J28" s="20">
        <v>114</v>
      </c>
      <c r="K28" s="4">
        <v>2.77</v>
      </c>
      <c r="L28" s="4" t="s">
        <v>35</v>
      </c>
    </row>
    <row r="29" spans="1:12">
      <c r="A29" s="7">
        <v>24</v>
      </c>
      <c r="B29" s="3" t="s">
        <v>730</v>
      </c>
      <c r="C29" s="3" t="s">
        <v>731</v>
      </c>
      <c r="D29" s="3" t="s">
        <v>91</v>
      </c>
      <c r="E29" s="4" t="s">
        <v>16</v>
      </c>
      <c r="F29" s="3" t="s">
        <v>170</v>
      </c>
      <c r="G29" s="3" t="s">
        <v>139</v>
      </c>
      <c r="H29" s="3" t="s">
        <v>673</v>
      </c>
      <c r="I29" s="4" t="s">
        <v>25</v>
      </c>
      <c r="J29" s="20">
        <v>121</v>
      </c>
      <c r="K29" s="4">
        <v>2.7</v>
      </c>
      <c r="L29" s="4" t="s">
        <v>35</v>
      </c>
    </row>
    <row r="30" spans="1:12">
      <c r="A30" s="7">
        <v>25</v>
      </c>
      <c r="B30" s="3" t="s">
        <v>732</v>
      </c>
      <c r="C30" s="3" t="s">
        <v>347</v>
      </c>
      <c r="D30" s="3" t="s">
        <v>95</v>
      </c>
      <c r="E30" s="4" t="s">
        <v>16</v>
      </c>
      <c r="F30" s="3" t="s">
        <v>594</v>
      </c>
      <c r="G30" s="3" t="s">
        <v>178</v>
      </c>
      <c r="H30" s="3" t="s">
        <v>673</v>
      </c>
      <c r="I30" s="4" t="s">
        <v>25</v>
      </c>
      <c r="J30" s="20">
        <v>121</v>
      </c>
      <c r="K30" s="4">
        <v>2.6</v>
      </c>
      <c r="L30" s="4" t="s">
        <v>35</v>
      </c>
    </row>
    <row r="31" spans="1:12" hidden="1">
      <c r="A31" s="7">
        <v>26</v>
      </c>
      <c r="B31" s="3" t="s">
        <v>733</v>
      </c>
      <c r="C31" s="3" t="s">
        <v>734</v>
      </c>
      <c r="D31" s="3" t="s">
        <v>333</v>
      </c>
      <c r="E31" s="4" t="s">
        <v>16</v>
      </c>
      <c r="F31" s="3" t="s">
        <v>735</v>
      </c>
      <c r="G31" s="3" t="s">
        <v>451</v>
      </c>
      <c r="H31" s="3" t="s">
        <v>673</v>
      </c>
      <c r="I31" s="4" t="s">
        <v>26</v>
      </c>
      <c r="J31" s="20">
        <v>115</v>
      </c>
      <c r="K31" s="4">
        <v>2.2400000000000002</v>
      </c>
      <c r="L31" s="4" t="s">
        <v>67</v>
      </c>
    </row>
    <row r="32" spans="1:12" hidden="1">
      <c r="A32" s="7">
        <v>27</v>
      </c>
      <c r="B32" s="3" t="s">
        <v>736</v>
      </c>
      <c r="C32" s="3" t="s">
        <v>737</v>
      </c>
      <c r="D32" s="3" t="s">
        <v>218</v>
      </c>
      <c r="E32" s="4" t="s">
        <v>63</v>
      </c>
      <c r="F32" s="3" t="s">
        <v>738</v>
      </c>
      <c r="G32" s="3" t="s">
        <v>45</v>
      </c>
      <c r="H32" s="3" t="s">
        <v>673</v>
      </c>
      <c r="I32" s="4" t="s">
        <v>27</v>
      </c>
      <c r="J32" s="20">
        <v>114</v>
      </c>
      <c r="K32" s="4">
        <v>2.2999999999999998</v>
      </c>
      <c r="L32" s="4" t="s">
        <v>67</v>
      </c>
    </row>
    <row r="33" spans="1:12">
      <c r="A33" s="7">
        <v>28</v>
      </c>
      <c r="B33" s="3" t="s">
        <v>739</v>
      </c>
      <c r="C33" s="3" t="s">
        <v>740</v>
      </c>
      <c r="D33" s="3" t="s">
        <v>274</v>
      </c>
      <c r="E33" s="4" t="s">
        <v>16</v>
      </c>
      <c r="F33" s="3" t="s">
        <v>96</v>
      </c>
      <c r="G33" s="3" t="s">
        <v>55</v>
      </c>
      <c r="H33" s="3" t="s">
        <v>673</v>
      </c>
      <c r="I33" s="4" t="s">
        <v>26</v>
      </c>
      <c r="J33" s="20">
        <v>114</v>
      </c>
      <c r="K33" s="4">
        <v>2.66</v>
      </c>
      <c r="L33" s="4" t="s">
        <v>35</v>
      </c>
    </row>
    <row r="34" spans="1:12">
      <c r="A34" s="7">
        <v>29</v>
      </c>
      <c r="B34" s="3" t="s">
        <v>741</v>
      </c>
      <c r="C34" s="3" t="s">
        <v>104</v>
      </c>
      <c r="D34" s="3" t="s">
        <v>742</v>
      </c>
      <c r="E34" s="4" t="s">
        <v>16</v>
      </c>
      <c r="F34" s="3" t="s">
        <v>743</v>
      </c>
      <c r="G34" s="3" t="s">
        <v>299</v>
      </c>
      <c r="H34" s="3" t="s">
        <v>673</v>
      </c>
      <c r="I34" s="4" t="s">
        <v>24</v>
      </c>
      <c r="J34" s="20">
        <v>121</v>
      </c>
      <c r="K34" s="4">
        <v>2.6</v>
      </c>
      <c r="L34" s="4" t="s">
        <v>35</v>
      </c>
    </row>
    <row r="35" spans="1:12">
      <c r="A35" s="7">
        <v>30</v>
      </c>
      <c r="B35" s="3" t="s">
        <v>744</v>
      </c>
      <c r="C35" s="3" t="s">
        <v>745</v>
      </c>
      <c r="D35" s="3" t="s">
        <v>404</v>
      </c>
      <c r="E35" s="4" t="s">
        <v>16</v>
      </c>
      <c r="F35" s="3" t="s">
        <v>746</v>
      </c>
      <c r="G35" s="3" t="s">
        <v>55</v>
      </c>
      <c r="H35" s="3" t="s">
        <v>673</v>
      </c>
      <c r="I35" s="4" t="s">
        <v>26</v>
      </c>
      <c r="J35" s="20">
        <v>121</v>
      </c>
      <c r="K35" s="4">
        <v>2.67</v>
      </c>
      <c r="L35" s="4" t="s">
        <v>35</v>
      </c>
    </row>
    <row r="36" spans="1:12" hidden="1">
      <c r="A36" s="7">
        <v>31</v>
      </c>
      <c r="B36" s="3" t="s">
        <v>747</v>
      </c>
      <c r="C36" s="3" t="s">
        <v>30</v>
      </c>
      <c r="D36" s="3" t="s">
        <v>95</v>
      </c>
      <c r="E36" s="4" t="s">
        <v>16</v>
      </c>
      <c r="F36" s="3" t="s">
        <v>748</v>
      </c>
      <c r="G36" s="3" t="s">
        <v>451</v>
      </c>
      <c r="H36" s="3" t="s">
        <v>673</v>
      </c>
      <c r="I36" s="4" t="s">
        <v>27</v>
      </c>
      <c r="J36" s="20">
        <v>121</v>
      </c>
      <c r="K36" s="4">
        <v>2.4300000000000002</v>
      </c>
      <c r="L36" s="4" t="s">
        <v>67</v>
      </c>
    </row>
    <row r="37" spans="1:12" hidden="1">
      <c r="A37" s="7">
        <v>32</v>
      </c>
      <c r="B37" s="3" t="s">
        <v>749</v>
      </c>
      <c r="C37" s="3" t="s">
        <v>750</v>
      </c>
      <c r="D37" s="3" t="s">
        <v>751</v>
      </c>
      <c r="E37" s="4" t="s">
        <v>63</v>
      </c>
      <c r="F37" s="3" t="s">
        <v>752</v>
      </c>
      <c r="G37" s="3" t="s">
        <v>50</v>
      </c>
      <c r="H37" s="3" t="s">
        <v>673</v>
      </c>
      <c r="I37" s="4" t="s">
        <v>24</v>
      </c>
      <c r="J37" s="20">
        <v>118</v>
      </c>
      <c r="K37" s="4">
        <v>2.19</v>
      </c>
      <c r="L37" s="4" t="s">
        <v>67</v>
      </c>
    </row>
    <row r="38" spans="1:12">
      <c r="A38" s="7">
        <v>33</v>
      </c>
      <c r="B38" s="3" t="s">
        <v>753</v>
      </c>
      <c r="C38" s="3" t="s">
        <v>754</v>
      </c>
      <c r="D38" s="3" t="s">
        <v>169</v>
      </c>
      <c r="E38" s="4" t="s">
        <v>16</v>
      </c>
      <c r="F38" s="3" t="s">
        <v>755</v>
      </c>
      <c r="G38" s="3" t="s">
        <v>45</v>
      </c>
      <c r="H38" s="3" t="s">
        <v>673</v>
      </c>
      <c r="I38" s="4" t="s">
        <v>27</v>
      </c>
      <c r="J38" s="20">
        <v>121</v>
      </c>
      <c r="K38" s="4">
        <v>2.92</v>
      </c>
      <c r="L38" s="4" t="s">
        <v>35</v>
      </c>
    </row>
    <row r="39" spans="1:12">
      <c r="A39" s="7">
        <v>34</v>
      </c>
      <c r="B39" s="3" t="s">
        <v>756</v>
      </c>
      <c r="C39" s="3" t="s">
        <v>745</v>
      </c>
      <c r="D39" s="3" t="s">
        <v>95</v>
      </c>
      <c r="E39" s="4" t="s">
        <v>16</v>
      </c>
      <c r="F39" s="3" t="s">
        <v>757</v>
      </c>
      <c r="G39" s="3" t="s">
        <v>758</v>
      </c>
      <c r="H39" s="3" t="s">
        <v>673</v>
      </c>
      <c r="I39" s="4" t="s">
        <v>24</v>
      </c>
      <c r="J39" s="20">
        <v>121</v>
      </c>
      <c r="K39" s="4">
        <v>2.5499999999999998</v>
      </c>
      <c r="L39" s="4" t="s">
        <v>35</v>
      </c>
    </row>
    <row r="40" spans="1:12" hidden="1">
      <c r="A40" s="7">
        <v>35</v>
      </c>
      <c r="B40" s="3" t="s">
        <v>852</v>
      </c>
      <c r="C40" s="3" t="s">
        <v>853</v>
      </c>
      <c r="D40" s="3" t="s">
        <v>240</v>
      </c>
      <c r="E40" s="4" t="s">
        <v>16</v>
      </c>
      <c r="F40" s="3" t="s">
        <v>854</v>
      </c>
      <c r="G40" s="3" t="s">
        <v>308</v>
      </c>
      <c r="H40" s="3" t="s">
        <v>855</v>
      </c>
      <c r="I40" s="4" t="s">
        <v>14</v>
      </c>
      <c r="J40" s="20">
        <v>74</v>
      </c>
      <c r="K40" s="4">
        <v>2.4</v>
      </c>
      <c r="L40" s="4" t="s">
        <v>67</v>
      </c>
    </row>
    <row r="41" spans="1:12" hidden="1">
      <c r="A41" s="7">
        <v>36</v>
      </c>
      <c r="B41" s="3" t="s">
        <v>856</v>
      </c>
      <c r="C41" s="3" t="s">
        <v>857</v>
      </c>
      <c r="D41" s="3" t="s">
        <v>58</v>
      </c>
      <c r="E41" s="4" t="s">
        <v>63</v>
      </c>
      <c r="F41" s="3" t="s">
        <v>693</v>
      </c>
      <c r="G41" s="3" t="s">
        <v>21</v>
      </c>
      <c r="H41" s="3" t="s">
        <v>855</v>
      </c>
      <c r="I41" s="4" t="s">
        <v>14</v>
      </c>
      <c r="J41" s="20">
        <v>53</v>
      </c>
      <c r="K41" s="4">
        <v>1.61</v>
      </c>
      <c r="L41" s="4" t="s">
        <v>67</v>
      </c>
    </row>
    <row r="42" spans="1:12">
      <c r="A42" s="7">
        <v>37</v>
      </c>
      <c r="B42" s="3" t="s">
        <v>858</v>
      </c>
      <c r="C42" s="3" t="s">
        <v>859</v>
      </c>
      <c r="D42" s="3" t="s">
        <v>224</v>
      </c>
      <c r="E42" s="4" t="s">
        <v>16</v>
      </c>
      <c r="F42" s="3" t="s">
        <v>647</v>
      </c>
      <c r="G42" s="3" t="s">
        <v>87</v>
      </c>
      <c r="H42" s="3" t="s">
        <v>855</v>
      </c>
      <c r="I42" s="4" t="s">
        <v>26</v>
      </c>
      <c r="J42" s="20">
        <v>118</v>
      </c>
      <c r="K42" s="4">
        <v>2.59</v>
      </c>
      <c r="L42" s="4" t="s">
        <v>67</v>
      </c>
    </row>
    <row r="43" spans="1:12" hidden="1">
      <c r="A43" s="7">
        <v>38</v>
      </c>
      <c r="B43" s="3" t="s">
        <v>860</v>
      </c>
      <c r="C43" s="3" t="s">
        <v>861</v>
      </c>
      <c r="D43" s="3" t="s">
        <v>129</v>
      </c>
      <c r="E43" s="4" t="s">
        <v>16</v>
      </c>
      <c r="F43" s="3" t="s">
        <v>188</v>
      </c>
      <c r="G43" s="3" t="s">
        <v>812</v>
      </c>
      <c r="H43" s="3" t="s">
        <v>855</v>
      </c>
      <c r="I43" s="4" t="s">
        <v>26</v>
      </c>
      <c r="J43" s="20">
        <v>113</v>
      </c>
      <c r="K43" s="4">
        <v>2.1800000000000002</v>
      </c>
      <c r="L43" s="4" t="s">
        <v>35</v>
      </c>
    </row>
    <row r="44" spans="1:12">
      <c r="A44" s="7">
        <v>39</v>
      </c>
      <c r="B44" s="3" t="s">
        <v>862</v>
      </c>
      <c r="C44" s="3" t="s">
        <v>203</v>
      </c>
      <c r="D44" s="3" t="s">
        <v>657</v>
      </c>
      <c r="E44" s="4" t="s">
        <v>16</v>
      </c>
      <c r="F44" s="3" t="s">
        <v>863</v>
      </c>
      <c r="G44" s="3" t="s">
        <v>97</v>
      </c>
      <c r="H44" s="3" t="s">
        <v>855</v>
      </c>
      <c r="I44" s="4" t="s">
        <v>27</v>
      </c>
      <c r="J44" s="20">
        <v>121</v>
      </c>
      <c r="K44" s="4">
        <v>2.72</v>
      </c>
      <c r="L44" s="4" t="s">
        <v>35</v>
      </c>
    </row>
    <row r="45" spans="1:12">
      <c r="A45" s="7">
        <v>40</v>
      </c>
      <c r="B45" s="3" t="s">
        <v>864</v>
      </c>
      <c r="C45" s="3" t="s">
        <v>865</v>
      </c>
      <c r="D45" s="3" t="s">
        <v>124</v>
      </c>
      <c r="E45" s="4" t="s">
        <v>16</v>
      </c>
      <c r="F45" s="3" t="s">
        <v>100</v>
      </c>
      <c r="G45" s="3" t="s">
        <v>812</v>
      </c>
      <c r="H45" s="3" t="s">
        <v>855</v>
      </c>
      <c r="I45" s="4" t="s">
        <v>26</v>
      </c>
      <c r="J45" s="20">
        <v>121</v>
      </c>
      <c r="K45" s="4">
        <v>2.74</v>
      </c>
      <c r="L45" s="4" t="s">
        <v>35</v>
      </c>
    </row>
    <row r="46" spans="1:12" hidden="1">
      <c r="A46" s="7">
        <v>41</v>
      </c>
      <c r="B46" s="3" t="s">
        <v>866</v>
      </c>
      <c r="C46" s="3" t="s">
        <v>867</v>
      </c>
      <c r="D46" s="3" t="s">
        <v>129</v>
      </c>
      <c r="E46" s="4" t="s">
        <v>16</v>
      </c>
      <c r="F46" s="3" t="s">
        <v>311</v>
      </c>
      <c r="G46" s="3" t="s">
        <v>131</v>
      </c>
      <c r="H46" s="3" t="s">
        <v>855</v>
      </c>
      <c r="I46" s="4" t="s">
        <v>27</v>
      </c>
      <c r="J46" s="20">
        <v>121</v>
      </c>
      <c r="K46" s="4">
        <v>2.42</v>
      </c>
      <c r="L46" s="4" t="s">
        <v>88</v>
      </c>
    </row>
    <row r="47" spans="1:12" hidden="1">
      <c r="A47" s="7">
        <v>42</v>
      </c>
      <c r="B47" s="3" t="s">
        <v>868</v>
      </c>
      <c r="C47" s="3" t="s">
        <v>869</v>
      </c>
      <c r="D47" s="3" t="s">
        <v>671</v>
      </c>
      <c r="E47" s="4" t="s">
        <v>16</v>
      </c>
      <c r="F47" s="3" t="s">
        <v>298</v>
      </c>
      <c r="G47" s="3" t="s">
        <v>870</v>
      </c>
      <c r="H47" s="3" t="s">
        <v>855</v>
      </c>
      <c r="I47" s="4" t="s">
        <v>24</v>
      </c>
      <c r="J47" s="20">
        <v>88</v>
      </c>
      <c r="K47" s="4">
        <v>2.09</v>
      </c>
      <c r="L47" s="4" t="s">
        <v>67</v>
      </c>
    </row>
    <row r="48" spans="1:12">
      <c r="A48" s="7">
        <v>43</v>
      </c>
      <c r="B48" s="3" t="s">
        <v>871</v>
      </c>
      <c r="C48" s="3" t="s">
        <v>808</v>
      </c>
      <c r="D48" s="3" t="s">
        <v>74</v>
      </c>
      <c r="E48" s="4" t="s">
        <v>16</v>
      </c>
      <c r="F48" s="3" t="s">
        <v>650</v>
      </c>
      <c r="G48" s="3" t="s">
        <v>97</v>
      </c>
      <c r="H48" s="3" t="s">
        <v>855</v>
      </c>
      <c r="I48" s="4" t="s">
        <v>27</v>
      </c>
      <c r="J48" s="20">
        <v>121</v>
      </c>
      <c r="K48" s="4">
        <v>2.82</v>
      </c>
      <c r="L48" s="4" t="s">
        <v>67</v>
      </c>
    </row>
    <row r="49" spans="1:12">
      <c r="A49" s="7">
        <v>44</v>
      </c>
      <c r="B49" s="3" t="s">
        <v>872</v>
      </c>
      <c r="C49" s="3" t="s">
        <v>873</v>
      </c>
      <c r="D49" s="3" t="s">
        <v>121</v>
      </c>
      <c r="E49" s="4" t="s">
        <v>16</v>
      </c>
      <c r="F49" s="3" t="s">
        <v>874</v>
      </c>
      <c r="G49" s="3" t="s">
        <v>50</v>
      </c>
      <c r="H49" s="3" t="s">
        <v>855</v>
      </c>
      <c r="I49" s="4" t="s">
        <v>27</v>
      </c>
      <c r="J49" s="20">
        <v>121</v>
      </c>
      <c r="K49" s="4">
        <v>2.87</v>
      </c>
      <c r="L49" s="4" t="s">
        <v>28</v>
      </c>
    </row>
    <row r="50" spans="1:12" hidden="1">
      <c r="A50" s="7">
        <v>45</v>
      </c>
      <c r="B50" s="3" t="s">
        <v>875</v>
      </c>
      <c r="C50" s="3" t="s">
        <v>876</v>
      </c>
      <c r="D50" s="3" t="s">
        <v>121</v>
      </c>
      <c r="E50" s="4" t="s">
        <v>16</v>
      </c>
      <c r="F50" s="3" t="s">
        <v>877</v>
      </c>
      <c r="G50" s="3" t="s">
        <v>50</v>
      </c>
      <c r="H50" s="3" t="s">
        <v>855</v>
      </c>
      <c r="I50" s="4" t="s">
        <v>14</v>
      </c>
      <c r="J50" s="20">
        <v>20</v>
      </c>
      <c r="K50" s="4">
        <v>2.93</v>
      </c>
      <c r="L50" s="4" t="s">
        <v>67</v>
      </c>
    </row>
    <row r="51" spans="1:12">
      <c r="A51" s="7">
        <v>46</v>
      </c>
      <c r="B51" s="3" t="s">
        <v>878</v>
      </c>
      <c r="C51" s="3" t="s">
        <v>108</v>
      </c>
      <c r="D51" s="3" t="s">
        <v>62</v>
      </c>
      <c r="E51" s="4" t="s">
        <v>63</v>
      </c>
      <c r="F51" s="3" t="s">
        <v>879</v>
      </c>
      <c r="G51" s="3" t="s">
        <v>50</v>
      </c>
      <c r="H51" s="3" t="s">
        <v>855</v>
      </c>
      <c r="I51" s="4" t="s">
        <v>26</v>
      </c>
      <c r="J51" s="20">
        <v>121</v>
      </c>
      <c r="K51" s="4">
        <v>2.52</v>
      </c>
      <c r="L51" s="4" t="s">
        <v>88</v>
      </c>
    </row>
    <row r="52" spans="1:12" hidden="1">
      <c r="A52" s="7">
        <v>47</v>
      </c>
      <c r="B52" s="3" t="s">
        <v>880</v>
      </c>
      <c r="C52" s="3" t="s">
        <v>104</v>
      </c>
      <c r="D52" s="3" t="s">
        <v>215</v>
      </c>
      <c r="E52" s="4" t="s">
        <v>16</v>
      </c>
      <c r="F52" s="3" t="s">
        <v>225</v>
      </c>
      <c r="G52" s="3" t="s">
        <v>126</v>
      </c>
      <c r="H52" s="3" t="s">
        <v>855</v>
      </c>
      <c r="I52" s="4" t="s">
        <v>27</v>
      </c>
      <c r="J52" s="20">
        <v>118</v>
      </c>
      <c r="K52" s="4">
        <v>2.4900000000000002</v>
      </c>
      <c r="L52" s="4" t="s">
        <v>35</v>
      </c>
    </row>
    <row r="53" spans="1:12">
      <c r="A53" s="7">
        <v>48</v>
      </c>
      <c r="B53" s="3" t="s">
        <v>881</v>
      </c>
      <c r="C53" s="3" t="s">
        <v>104</v>
      </c>
      <c r="D53" s="3" t="s">
        <v>74</v>
      </c>
      <c r="E53" s="4" t="s">
        <v>16</v>
      </c>
      <c r="F53" s="3" t="s">
        <v>882</v>
      </c>
      <c r="G53" s="3" t="s">
        <v>50</v>
      </c>
      <c r="H53" s="3" t="s">
        <v>855</v>
      </c>
      <c r="I53" s="4" t="s">
        <v>26</v>
      </c>
      <c r="J53" s="20">
        <v>121</v>
      </c>
      <c r="K53" s="4">
        <v>2.86</v>
      </c>
      <c r="L53" s="4" t="s">
        <v>88</v>
      </c>
    </row>
    <row r="54" spans="1:12">
      <c r="A54" s="7">
        <v>49</v>
      </c>
      <c r="B54" s="3" t="s">
        <v>883</v>
      </c>
      <c r="C54" s="3" t="s">
        <v>505</v>
      </c>
      <c r="D54" s="3" t="s">
        <v>53</v>
      </c>
      <c r="E54" s="4" t="s">
        <v>16</v>
      </c>
      <c r="F54" s="3" t="s">
        <v>884</v>
      </c>
      <c r="G54" s="3" t="s">
        <v>451</v>
      </c>
      <c r="H54" s="3" t="s">
        <v>855</v>
      </c>
      <c r="I54" s="4" t="s">
        <v>24</v>
      </c>
      <c r="J54" s="20">
        <v>121</v>
      </c>
      <c r="K54" s="4">
        <v>2.77</v>
      </c>
      <c r="L54" s="4" t="s">
        <v>35</v>
      </c>
    </row>
    <row r="55" spans="1:12" hidden="1">
      <c r="A55" s="7">
        <v>50</v>
      </c>
      <c r="B55" s="3" t="s">
        <v>885</v>
      </c>
      <c r="C55" s="3" t="s">
        <v>886</v>
      </c>
      <c r="D55" s="3" t="s">
        <v>95</v>
      </c>
      <c r="E55" s="4" t="s">
        <v>16</v>
      </c>
      <c r="F55" s="3" t="s">
        <v>887</v>
      </c>
      <c r="G55" s="3" t="s">
        <v>55</v>
      </c>
      <c r="H55" s="3" t="s">
        <v>855</v>
      </c>
      <c r="I55" s="4" t="s">
        <v>26</v>
      </c>
      <c r="J55" s="20">
        <v>118</v>
      </c>
      <c r="K55" s="4">
        <v>2.29</v>
      </c>
      <c r="L55" s="4" t="s">
        <v>67</v>
      </c>
    </row>
    <row r="56" spans="1:12">
      <c r="A56" s="7">
        <v>51</v>
      </c>
      <c r="B56" s="3" t="s">
        <v>888</v>
      </c>
      <c r="C56" s="3" t="s">
        <v>347</v>
      </c>
      <c r="D56" s="3" t="s">
        <v>124</v>
      </c>
      <c r="E56" s="4" t="s">
        <v>16</v>
      </c>
      <c r="F56" s="3" t="s">
        <v>594</v>
      </c>
      <c r="G56" s="3" t="s">
        <v>50</v>
      </c>
      <c r="H56" s="3" t="s">
        <v>855</v>
      </c>
      <c r="I56" s="4" t="s">
        <v>24</v>
      </c>
      <c r="J56" s="20">
        <v>121</v>
      </c>
      <c r="K56" s="4">
        <v>2.7</v>
      </c>
      <c r="L56" s="4" t="s">
        <v>35</v>
      </c>
    </row>
    <row r="57" spans="1:12" hidden="1">
      <c r="A57" s="7">
        <v>52</v>
      </c>
      <c r="B57" s="3" t="s">
        <v>889</v>
      </c>
      <c r="C57" s="3" t="s">
        <v>890</v>
      </c>
      <c r="D57" s="3" t="s">
        <v>113</v>
      </c>
      <c r="E57" s="4" t="s">
        <v>16</v>
      </c>
      <c r="F57" s="3" t="s">
        <v>891</v>
      </c>
      <c r="G57" s="3" t="s">
        <v>55</v>
      </c>
      <c r="H57" s="3" t="s">
        <v>855</v>
      </c>
      <c r="I57" s="4" t="s">
        <v>25</v>
      </c>
      <c r="J57" s="20">
        <v>58</v>
      </c>
      <c r="K57" s="4">
        <v>1.73</v>
      </c>
      <c r="L57" s="4" t="s">
        <v>67</v>
      </c>
    </row>
    <row r="58" spans="1:12">
      <c r="A58" s="7">
        <v>53</v>
      </c>
      <c r="B58" s="3" t="s">
        <v>892</v>
      </c>
      <c r="C58" s="3" t="s">
        <v>562</v>
      </c>
      <c r="D58" s="3" t="s">
        <v>404</v>
      </c>
      <c r="E58" s="4" t="s">
        <v>16</v>
      </c>
      <c r="F58" s="3" t="s">
        <v>150</v>
      </c>
      <c r="G58" s="3" t="s">
        <v>55</v>
      </c>
      <c r="H58" s="3" t="s">
        <v>855</v>
      </c>
      <c r="I58" s="4" t="s">
        <v>25</v>
      </c>
      <c r="J58" s="20">
        <v>121</v>
      </c>
      <c r="K58" s="4">
        <v>3.09</v>
      </c>
      <c r="L58" s="4" t="s">
        <v>35</v>
      </c>
    </row>
    <row r="59" spans="1:12" hidden="1">
      <c r="A59" s="7">
        <v>54</v>
      </c>
      <c r="B59" s="3" t="s">
        <v>893</v>
      </c>
      <c r="C59" s="3" t="s">
        <v>894</v>
      </c>
      <c r="D59" s="3" t="s">
        <v>234</v>
      </c>
      <c r="E59" s="4" t="s">
        <v>16</v>
      </c>
      <c r="F59" s="3" t="s">
        <v>895</v>
      </c>
      <c r="G59" s="3" t="s">
        <v>55</v>
      </c>
      <c r="H59" s="3" t="s">
        <v>855</v>
      </c>
      <c r="I59" s="4" t="s">
        <v>27</v>
      </c>
      <c r="J59" s="20">
        <v>119</v>
      </c>
      <c r="K59" s="4">
        <v>2.19</v>
      </c>
      <c r="L59" s="4" t="s">
        <v>67</v>
      </c>
    </row>
    <row r="60" spans="1:12" hidden="1">
      <c r="A60" s="7">
        <v>55</v>
      </c>
      <c r="B60" s="3" t="s">
        <v>896</v>
      </c>
      <c r="C60" s="3" t="s">
        <v>379</v>
      </c>
      <c r="D60" s="3" t="s">
        <v>897</v>
      </c>
      <c r="E60" s="4" t="s">
        <v>16</v>
      </c>
      <c r="F60" s="3" t="s">
        <v>898</v>
      </c>
      <c r="G60" s="3" t="s">
        <v>55</v>
      </c>
      <c r="H60" s="3" t="s">
        <v>855</v>
      </c>
      <c r="I60" s="4" t="s">
        <v>25</v>
      </c>
      <c r="J60" s="20">
        <v>114</v>
      </c>
      <c r="K60" s="4">
        <v>2.09</v>
      </c>
      <c r="L60" s="4" t="s">
        <v>35</v>
      </c>
    </row>
    <row r="61" spans="1:12">
      <c r="A61" s="7">
        <v>56</v>
      </c>
      <c r="B61" s="3" t="s">
        <v>899</v>
      </c>
      <c r="C61" s="3" t="s">
        <v>347</v>
      </c>
      <c r="D61" s="3" t="s">
        <v>244</v>
      </c>
      <c r="E61" s="4" t="s">
        <v>16</v>
      </c>
      <c r="F61" s="3" t="s">
        <v>895</v>
      </c>
      <c r="G61" s="3" t="s">
        <v>451</v>
      </c>
      <c r="H61" s="3" t="s">
        <v>855</v>
      </c>
      <c r="I61" s="4" t="s">
        <v>26</v>
      </c>
      <c r="J61" s="20">
        <v>121</v>
      </c>
      <c r="K61" s="4">
        <v>2.85</v>
      </c>
      <c r="L61" s="4" t="s">
        <v>35</v>
      </c>
    </row>
    <row r="62" spans="1:12" hidden="1">
      <c r="A62" s="7">
        <v>57</v>
      </c>
      <c r="B62" s="3" t="s">
        <v>900</v>
      </c>
      <c r="C62" s="3" t="s">
        <v>104</v>
      </c>
      <c r="D62" s="3" t="s">
        <v>38</v>
      </c>
      <c r="E62" s="4" t="s">
        <v>16</v>
      </c>
      <c r="F62" s="3" t="s">
        <v>901</v>
      </c>
      <c r="G62" s="3" t="s">
        <v>71</v>
      </c>
      <c r="H62" s="3" t="s">
        <v>855</v>
      </c>
      <c r="I62" s="4" t="s">
        <v>24</v>
      </c>
      <c r="J62" s="20">
        <v>112</v>
      </c>
      <c r="K62" s="4">
        <v>2.2799999999999998</v>
      </c>
      <c r="L62" s="4" t="s">
        <v>35</v>
      </c>
    </row>
    <row r="63" spans="1:12">
      <c r="A63" s="7">
        <v>58</v>
      </c>
      <c r="B63" s="3" t="s">
        <v>902</v>
      </c>
      <c r="C63" s="3" t="s">
        <v>586</v>
      </c>
      <c r="D63" s="3" t="s">
        <v>441</v>
      </c>
      <c r="E63" s="4" t="s">
        <v>16</v>
      </c>
      <c r="F63" s="3" t="s">
        <v>903</v>
      </c>
      <c r="G63" s="3" t="s">
        <v>87</v>
      </c>
      <c r="H63" s="3" t="s">
        <v>855</v>
      </c>
      <c r="I63" s="4" t="s">
        <v>24</v>
      </c>
      <c r="J63" s="20">
        <v>121</v>
      </c>
      <c r="K63" s="4">
        <v>2.73</v>
      </c>
      <c r="L63" s="4" t="s">
        <v>28</v>
      </c>
    </row>
    <row r="64" spans="1:12">
      <c r="A64" s="7">
        <v>59</v>
      </c>
      <c r="B64" s="3" t="s">
        <v>904</v>
      </c>
      <c r="C64" s="3" t="s">
        <v>905</v>
      </c>
      <c r="D64" s="3" t="s">
        <v>234</v>
      </c>
      <c r="E64" s="4" t="s">
        <v>16</v>
      </c>
      <c r="F64" s="3" t="s">
        <v>906</v>
      </c>
      <c r="G64" s="3" t="s">
        <v>171</v>
      </c>
      <c r="H64" s="3" t="s">
        <v>855</v>
      </c>
      <c r="I64" s="4" t="s">
        <v>26</v>
      </c>
      <c r="J64" s="20">
        <v>121</v>
      </c>
      <c r="K64" s="4">
        <v>3.03</v>
      </c>
      <c r="L64" s="4" t="s">
        <v>67</v>
      </c>
    </row>
    <row r="65" spans="1:12">
      <c r="A65" s="7">
        <v>60</v>
      </c>
      <c r="B65" s="3" t="s">
        <v>907</v>
      </c>
      <c r="C65" s="3" t="s">
        <v>908</v>
      </c>
      <c r="D65" s="3" t="s">
        <v>240</v>
      </c>
      <c r="E65" s="4" t="s">
        <v>16</v>
      </c>
      <c r="F65" s="3" t="s">
        <v>909</v>
      </c>
      <c r="G65" s="3" t="s">
        <v>299</v>
      </c>
      <c r="H65" s="3" t="s">
        <v>855</v>
      </c>
      <c r="I65" s="4" t="s">
        <v>26</v>
      </c>
      <c r="J65" s="20">
        <v>121</v>
      </c>
      <c r="K65" s="4">
        <v>3.01</v>
      </c>
      <c r="L65" s="4" t="s">
        <v>35</v>
      </c>
    </row>
    <row r="66" spans="1:12">
      <c r="A66" s="7">
        <v>61</v>
      </c>
      <c r="B66" s="3" t="s">
        <v>910</v>
      </c>
      <c r="C66" s="3" t="s">
        <v>911</v>
      </c>
      <c r="D66" s="3" t="s">
        <v>95</v>
      </c>
      <c r="E66" s="4" t="s">
        <v>16</v>
      </c>
      <c r="F66" s="3" t="s">
        <v>219</v>
      </c>
      <c r="G66" s="3" t="s">
        <v>451</v>
      </c>
      <c r="H66" s="3" t="s">
        <v>855</v>
      </c>
      <c r="I66" s="4" t="s">
        <v>27</v>
      </c>
      <c r="J66" s="20">
        <v>121</v>
      </c>
      <c r="K66" s="4">
        <v>2.63</v>
      </c>
      <c r="L66" s="4" t="s">
        <v>67</v>
      </c>
    </row>
    <row r="67" spans="1:12">
      <c r="A67" s="7">
        <v>62</v>
      </c>
      <c r="B67" s="3" t="s">
        <v>912</v>
      </c>
      <c r="C67" s="3" t="s">
        <v>37</v>
      </c>
      <c r="D67" s="3" t="s">
        <v>95</v>
      </c>
      <c r="E67" s="4" t="s">
        <v>16</v>
      </c>
      <c r="F67" s="3" t="s">
        <v>913</v>
      </c>
      <c r="G67" s="3" t="s">
        <v>55</v>
      </c>
      <c r="H67" s="3" t="s">
        <v>855</v>
      </c>
      <c r="I67" s="4" t="s">
        <v>25</v>
      </c>
      <c r="J67" s="20">
        <v>121</v>
      </c>
      <c r="K67" s="4">
        <v>2.5</v>
      </c>
      <c r="L67" s="4" t="s">
        <v>67</v>
      </c>
    </row>
    <row r="68" spans="1:12" hidden="1">
      <c r="A68" s="7">
        <v>63</v>
      </c>
      <c r="B68" s="3" t="s">
        <v>914</v>
      </c>
      <c r="C68" s="3" t="s">
        <v>915</v>
      </c>
      <c r="D68" s="3" t="s">
        <v>105</v>
      </c>
      <c r="E68" s="4" t="s">
        <v>16</v>
      </c>
      <c r="F68" s="3" t="s">
        <v>916</v>
      </c>
      <c r="G68" s="3" t="s">
        <v>110</v>
      </c>
      <c r="H68" s="3" t="s">
        <v>855</v>
      </c>
      <c r="I68" s="4" t="s">
        <v>66</v>
      </c>
      <c r="J68" s="20">
        <v>44</v>
      </c>
      <c r="K68" s="4">
        <v>2.23</v>
      </c>
      <c r="L68" s="4" t="s">
        <v>35</v>
      </c>
    </row>
    <row r="69" spans="1:12">
      <c r="A69" s="7">
        <v>64</v>
      </c>
      <c r="B69" s="3" t="s">
        <v>917</v>
      </c>
      <c r="C69" s="3" t="s">
        <v>266</v>
      </c>
      <c r="D69" s="3" t="s">
        <v>531</v>
      </c>
      <c r="E69" s="4" t="s">
        <v>16</v>
      </c>
      <c r="F69" s="3" t="s">
        <v>918</v>
      </c>
      <c r="G69" s="3" t="s">
        <v>50</v>
      </c>
      <c r="H69" s="3" t="s">
        <v>855</v>
      </c>
      <c r="I69" s="4" t="s">
        <v>27</v>
      </c>
      <c r="J69" s="20">
        <v>121</v>
      </c>
      <c r="K69" s="4">
        <v>2.84</v>
      </c>
      <c r="L69" s="4" t="s">
        <v>35</v>
      </c>
    </row>
    <row r="70" spans="1:12">
      <c r="A70" s="7">
        <v>65</v>
      </c>
      <c r="B70" s="3" t="s">
        <v>919</v>
      </c>
      <c r="C70" s="3" t="s">
        <v>920</v>
      </c>
      <c r="D70" s="3" t="s">
        <v>425</v>
      </c>
      <c r="E70" s="4" t="s">
        <v>16</v>
      </c>
      <c r="F70" s="3" t="s">
        <v>921</v>
      </c>
      <c r="G70" s="3" t="s">
        <v>55</v>
      </c>
      <c r="H70" s="3" t="s">
        <v>855</v>
      </c>
      <c r="I70" s="4" t="s">
        <v>26</v>
      </c>
      <c r="J70" s="20">
        <v>121</v>
      </c>
      <c r="K70" s="4">
        <v>3.22</v>
      </c>
      <c r="L70" s="4" t="s">
        <v>35</v>
      </c>
    </row>
    <row r="71" spans="1:12">
      <c r="A71" s="7">
        <v>66</v>
      </c>
      <c r="B71" s="3" t="s">
        <v>922</v>
      </c>
      <c r="C71" s="3" t="s">
        <v>923</v>
      </c>
      <c r="D71" s="3" t="s">
        <v>31</v>
      </c>
      <c r="E71" s="4" t="s">
        <v>16</v>
      </c>
      <c r="F71" s="3" t="s">
        <v>672</v>
      </c>
      <c r="G71" s="3" t="s">
        <v>97</v>
      </c>
      <c r="H71" s="3" t="s">
        <v>855</v>
      </c>
      <c r="I71" s="4" t="s">
        <v>26</v>
      </c>
      <c r="J71" s="20">
        <v>121</v>
      </c>
      <c r="K71" s="4">
        <v>2.89</v>
      </c>
      <c r="L71" s="4" t="s">
        <v>35</v>
      </c>
    </row>
    <row r="72" spans="1:12" hidden="1">
      <c r="A72" s="7">
        <v>67</v>
      </c>
      <c r="B72" s="3" t="s">
        <v>924</v>
      </c>
      <c r="C72" s="3" t="s">
        <v>203</v>
      </c>
      <c r="D72" s="3" t="s">
        <v>925</v>
      </c>
      <c r="E72" s="4" t="s">
        <v>16</v>
      </c>
      <c r="F72" s="3" t="s">
        <v>163</v>
      </c>
      <c r="G72" s="3" t="s">
        <v>33</v>
      </c>
      <c r="H72" s="3" t="s">
        <v>855</v>
      </c>
      <c r="I72" s="4" t="s">
        <v>24</v>
      </c>
      <c r="J72" s="20">
        <v>119</v>
      </c>
      <c r="K72" s="4">
        <v>2.35</v>
      </c>
      <c r="L72" s="4" t="s">
        <v>67</v>
      </c>
    </row>
    <row r="73" spans="1:12">
      <c r="A73" s="7">
        <v>68</v>
      </c>
      <c r="B73" s="3" t="s">
        <v>926</v>
      </c>
      <c r="C73" s="3" t="s">
        <v>927</v>
      </c>
      <c r="D73" s="3" t="s">
        <v>928</v>
      </c>
      <c r="E73" s="4" t="s">
        <v>16</v>
      </c>
      <c r="F73" s="3" t="s">
        <v>929</v>
      </c>
      <c r="G73" s="3" t="s">
        <v>55</v>
      </c>
      <c r="H73" s="3" t="s">
        <v>855</v>
      </c>
      <c r="I73" s="4" t="s">
        <v>26</v>
      </c>
      <c r="J73" s="20">
        <v>121</v>
      </c>
      <c r="K73" s="4">
        <v>2.84</v>
      </c>
      <c r="L73" s="4" t="s">
        <v>67</v>
      </c>
    </row>
    <row r="74" spans="1:12">
      <c r="A74" s="7">
        <v>69</v>
      </c>
      <c r="B74" s="3" t="s">
        <v>930</v>
      </c>
      <c r="C74" s="3" t="s">
        <v>931</v>
      </c>
      <c r="D74" s="3" t="s">
        <v>215</v>
      </c>
      <c r="E74" s="4" t="s">
        <v>16</v>
      </c>
      <c r="F74" s="3" t="s">
        <v>932</v>
      </c>
      <c r="G74" s="3" t="s">
        <v>299</v>
      </c>
      <c r="H74" s="3" t="s">
        <v>855</v>
      </c>
      <c r="I74" s="4" t="s">
        <v>26</v>
      </c>
      <c r="J74" s="20">
        <v>121</v>
      </c>
      <c r="K74" s="4">
        <v>2.62</v>
      </c>
      <c r="L74" s="4" t="s">
        <v>67</v>
      </c>
    </row>
    <row r="75" spans="1:12" hidden="1">
      <c r="A75" s="7">
        <v>70</v>
      </c>
      <c r="B75" s="3" t="s">
        <v>933</v>
      </c>
      <c r="C75" s="3" t="s">
        <v>479</v>
      </c>
      <c r="D75" s="3" t="s">
        <v>129</v>
      </c>
      <c r="E75" s="4" t="s">
        <v>16</v>
      </c>
      <c r="F75" s="3" t="s">
        <v>934</v>
      </c>
      <c r="G75" s="3" t="s">
        <v>65</v>
      </c>
      <c r="H75" s="3" t="s">
        <v>855</v>
      </c>
      <c r="I75" s="4" t="s">
        <v>14</v>
      </c>
      <c r="J75" s="20">
        <v>81</v>
      </c>
      <c r="K75" s="4">
        <v>2.67</v>
      </c>
      <c r="L75" s="4" t="s">
        <v>67</v>
      </c>
    </row>
    <row r="76" spans="1:12" hidden="1">
      <c r="A76" s="7">
        <v>71</v>
      </c>
      <c r="B76" s="3" t="s">
        <v>935</v>
      </c>
      <c r="C76" s="3" t="s">
        <v>936</v>
      </c>
      <c r="D76" s="3" t="s">
        <v>247</v>
      </c>
      <c r="E76" s="4" t="s">
        <v>16</v>
      </c>
      <c r="F76" s="3" t="s">
        <v>937</v>
      </c>
      <c r="G76" s="3" t="s">
        <v>518</v>
      </c>
      <c r="H76" s="3" t="s">
        <v>855</v>
      </c>
      <c r="I76" s="4" t="s">
        <v>14</v>
      </c>
      <c r="J76" s="20">
        <v>12</v>
      </c>
      <c r="K76" s="4">
        <v>2.33</v>
      </c>
      <c r="L76" s="4" t="s">
        <v>67</v>
      </c>
    </row>
    <row r="77" spans="1:12">
      <c r="A77" s="7">
        <v>72</v>
      </c>
      <c r="B77" s="3" t="s">
        <v>938</v>
      </c>
      <c r="C77" s="3" t="s">
        <v>104</v>
      </c>
      <c r="D77" s="3" t="s">
        <v>121</v>
      </c>
      <c r="E77" s="4" t="s">
        <v>16</v>
      </c>
      <c r="F77" s="3" t="s">
        <v>939</v>
      </c>
      <c r="G77" s="3" t="s">
        <v>126</v>
      </c>
      <c r="H77" s="3" t="s">
        <v>855</v>
      </c>
      <c r="I77" s="4" t="s">
        <v>27</v>
      </c>
      <c r="J77" s="20">
        <v>121</v>
      </c>
      <c r="K77" s="4">
        <v>2.66</v>
      </c>
      <c r="L77" s="4" t="s">
        <v>67</v>
      </c>
    </row>
    <row r="78" spans="1:12" hidden="1">
      <c r="A78" s="7">
        <v>73</v>
      </c>
      <c r="B78" s="3" t="s">
        <v>940</v>
      </c>
      <c r="C78" s="3" t="s">
        <v>941</v>
      </c>
      <c r="D78" s="3" t="s">
        <v>942</v>
      </c>
      <c r="E78" s="4" t="s">
        <v>16</v>
      </c>
      <c r="F78" s="3" t="s">
        <v>943</v>
      </c>
      <c r="G78" s="3" t="s">
        <v>50</v>
      </c>
      <c r="H78" s="3" t="s">
        <v>855</v>
      </c>
      <c r="I78" s="4" t="s">
        <v>27</v>
      </c>
      <c r="J78" s="20">
        <v>112</v>
      </c>
      <c r="K78" s="4">
        <v>2.17</v>
      </c>
      <c r="L78" s="4" t="s">
        <v>88</v>
      </c>
    </row>
    <row r="79" spans="1:12" hidden="1">
      <c r="A79" s="7">
        <v>74</v>
      </c>
      <c r="B79" s="3" t="s">
        <v>944</v>
      </c>
      <c r="C79" s="3" t="s">
        <v>344</v>
      </c>
      <c r="D79" s="3" t="s">
        <v>95</v>
      </c>
      <c r="E79" s="4" t="s">
        <v>16</v>
      </c>
      <c r="F79" s="3" t="s">
        <v>945</v>
      </c>
      <c r="G79" s="3" t="s">
        <v>193</v>
      </c>
      <c r="H79" s="3" t="s">
        <v>855</v>
      </c>
      <c r="I79" s="4" t="s">
        <v>14</v>
      </c>
      <c r="J79" s="20">
        <v>27</v>
      </c>
      <c r="K79" s="4">
        <v>2.09</v>
      </c>
      <c r="L79" s="4" t="s">
        <v>35</v>
      </c>
    </row>
    <row r="80" spans="1:12">
      <c r="A80" s="7">
        <v>75</v>
      </c>
      <c r="B80" s="3" t="s">
        <v>946</v>
      </c>
      <c r="C80" s="3" t="s">
        <v>104</v>
      </c>
      <c r="D80" s="3" t="s">
        <v>169</v>
      </c>
      <c r="E80" s="4" t="s">
        <v>16</v>
      </c>
      <c r="F80" s="3" t="s">
        <v>947</v>
      </c>
      <c r="G80" s="3" t="s">
        <v>198</v>
      </c>
      <c r="H80" s="3" t="s">
        <v>855</v>
      </c>
      <c r="I80" s="4" t="s">
        <v>26</v>
      </c>
      <c r="J80" s="20">
        <v>121</v>
      </c>
      <c r="K80" s="4">
        <v>2.86</v>
      </c>
      <c r="L80" s="4" t="s">
        <v>67</v>
      </c>
    </row>
    <row r="81" spans="1:12">
      <c r="A81" s="7">
        <v>76</v>
      </c>
      <c r="B81" s="3" t="s">
        <v>948</v>
      </c>
      <c r="C81" s="3" t="s">
        <v>77</v>
      </c>
      <c r="D81" s="3" t="s">
        <v>31</v>
      </c>
      <c r="E81" s="4" t="s">
        <v>16</v>
      </c>
      <c r="F81" s="3" t="s">
        <v>949</v>
      </c>
      <c r="G81" s="3" t="s">
        <v>45</v>
      </c>
      <c r="H81" s="3" t="s">
        <v>855</v>
      </c>
      <c r="I81" s="4" t="s">
        <v>24</v>
      </c>
      <c r="J81" s="20">
        <v>121</v>
      </c>
      <c r="K81" s="4">
        <v>2.85</v>
      </c>
      <c r="L81" s="4" t="s">
        <v>35</v>
      </c>
    </row>
    <row r="82" spans="1:12">
      <c r="A82" s="7">
        <v>77</v>
      </c>
      <c r="B82" s="3" t="s">
        <v>950</v>
      </c>
      <c r="C82" s="3" t="s">
        <v>951</v>
      </c>
      <c r="D82" s="3" t="s">
        <v>414</v>
      </c>
      <c r="E82" s="4" t="s">
        <v>16</v>
      </c>
      <c r="F82" s="3" t="s">
        <v>205</v>
      </c>
      <c r="G82" s="3" t="s">
        <v>359</v>
      </c>
      <c r="H82" s="3" t="s">
        <v>855</v>
      </c>
      <c r="I82" s="4" t="s">
        <v>26</v>
      </c>
      <c r="J82" s="20">
        <v>121</v>
      </c>
      <c r="K82" s="4">
        <v>2.73</v>
      </c>
      <c r="L82" s="4" t="s">
        <v>35</v>
      </c>
    </row>
    <row r="83" spans="1:12" hidden="1">
      <c r="A83" s="7">
        <v>78</v>
      </c>
      <c r="B83" s="3" t="s">
        <v>952</v>
      </c>
      <c r="C83" s="3" t="s">
        <v>953</v>
      </c>
      <c r="D83" s="3" t="s">
        <v>954</v>
      </c>
      <c r="E83" s="4" t="s">
        <v>16</v>
      </c>
      <c r="F83" s="3" t="s">
        <v>235</v>
      </c>
      <c r="G83" s="3" t="s">
        <v>71</v>
      </c>
      <c r="H83" s="3" t="s">
        <v>855</v>
      </c>
      <c r="I83" s="4" t="s">
        <v>14</v>
      </c>
      <c r="J83" s="20">
        <v>30</v>
      </c>
      <c r="K83" s="4">
        <v>2.3199999999999998</v>
      </c>
      <c r="L83" s="4" t="s">
        <v>67</v>
      </c>
    </row>
    <row r="84" spans="1:12">
      <c r="A84" s="7">
        <v>79</v>
      </c>
      <c r="B84" s="3" t="s">
        <v>955</v>
      </c>
      <c r="C84" s="3" t="s">
        <v>586</v>
      </c>
      <c r="D84" s="3" t="s">
        <v>843</v>
      </c>
      <c r="E84" s="4" t="s">
        <v>16</v>
      </c>
      <c r="F84" s="3" t="s">
        <v>956</v>
      </c>
      <c r="G84" s="3" t="s">
        <v>178</v>
      </c>
      <c r="H84" s="3" t="s">
        <v>855</v>
      </c>
      <c r="I84" s="4" t="s">
        <v>27</v>
      </c>
      <c r="J84" s="20">
        <v>121</v>
      </c>
      <c r="K84" s="4">
        <v>2.69</v>
      </c>
      <c r="L84" s="4" t="s">
        <v>67</v>
      </c>
    </row>
    <row r="85" spans="1:12">
      <c r="A85" s="7">
        <v>80</v>
      </c>
      <c r="B85" s="3" t="s">
        <v>957</v>
      </c>
      <c r="C85" s="3" t="s">
        <v>104</v>
      </c>
      <c r="D85" s="3" t="s">
        <v>787</v>
      </c>
      <c r="E85" s="4" t="s">
        <v>16</v>
      </c>
      <c r="F85" s="3" t="s">
        <v>958</v>
      </c>
      <c r="G85" s="3" t="s">
        <v>299</v>
      </c>
      <c r="H85" s="3" t="s">
        <v>855</v>
      </c>
      <c r="I85" s="4" t="s">
        <v>24</v>
      </c>
      <c r="J85" s="20">
        <v>121</v>
      </c>
      <c r="K85" s="4">
        <v>2.56</v>
      </c>
      <c r="L85" s="4" t="s">
        <v>35</v>
      </c>
    </row>
    <row r="86" spans="1:12">
      <c r="A86" s="7">
        <v>81</v>
      </c>
      <c r="B86" s="3" t="s">
        <v>959</v>
      </c>
      <c r="C86" s="3" t="s">
        <v>960</v>
      </c>
      <c r="D86" s="3" t="s">
        <v>129</v>
      </c>
      <c r="E86" s="4" t="s">
        <v>16</v>
      </c>
      <c r="F86" s="3" t="s">
        <v>710</v>
      </c>
      <c r="G86" s="3" t="s">
        <v>126</v>
      </c>
      <c r="H86" s="3" t="s">
        <v>855</v>
      </c>
      <c r="I86" s="4" t="s">
        <v>26</v>
      </c>
      <c r="J86" s="20">
        <v>121</v>
      </c>
      <c r="K86" s="4">
        <v>2.85</v>
      </c>
      <c r="L86" s="4" t="s">
        <v>35</v>
      </c>
    </row>
    <row r="87" spans="1:12">
      <c r="A87" s="7">
        <v>82</v>
      </c>
      <c r="B87" s="3" t="s">
        <v>961</v>
      </c>
      <c r="C87" s="3" t="s">
        <v>489</v>
      </c>
      <c r="D87" s="3" t="s">
        <v>129</v>
      </c>
      <c r="E87" s="4" t="s">
        <v>16</v>
      </c>
      <c r="F87" s="3" t="s">
        <v>962</v>
      </c>
      <c r="G87" s="3" t="s">
        <v>65</v>
      </c>
      <c r="H87" s="3" t="s">
        <v>855</v>
      </c>
      <c r="I87" s="4" t="s">
        <v>24</v>
      </c>
      <c r="J87" s="20">
        <v>121</v>
      </c>
      <c r="K87" s="4">
        <v>2.5099999999999998</v>
      </c>
      <c r="L87" s="4" t="s">
        <v>35</v>
      </c>
    </row>
    <row r="88" spans="1:12" hidden="1">
      <c r="A88" s="7">
        <v>83</v>
      </c>
      <c r="B88" s="3" t="s">
        <v>759</v>
      </c>
      <c r="C88" s="3" t="s">
        <v>760</v>
      </c>
      <c r="D88" s="3" t="s">
        <v>306</v>
      </c>
      <c r="E88" s="4" t="s">
        <v>16</v>
      </c>
      <c r="F88" s="3" t="s">
        <v>761</v>
      </c>
      <c r="G88" s="3" t="s">
        <v>359</v>
      </c>
      <c r="H88" s="3" t="s">
        <v>762</v>
      </c>
      <c r="I88" s="3" t="s">
        <v>14</v>
      </c>
      <c r="J88" s="20">
        <v>46</v>
      </c>
      <c r="K88" s="4">
        <v>2.0099999999999998</v>
      </c>
      <c r="L88" s="4" t="s">
        <v>35</v>
      </c>
    </row>
    <row r="89" spans="1:12" hidden="1">
      <c r="A89" s="7">
        <v>84</v>
      </c>
      <c r="B89" s="3" t="s">
        <v>763</v>
      </c>
      <c r="C89" s="3" t="s">
        <v>104</v>
      </c>
      <c r="D89" s="3" t="s">
        <v>657</v>
      </c>
      <c r="E89" s="4" t="s">
        <v>16</v>
      </c>
      <c r="F89" s="3" t="s">
        <v>764</v>
      </c>
      <c r="G89" s="3" t="s">
        <v>33</v>
      </c>
      <c r="H89" s="3" t="s">
        <v>762</v>
      </c>
      <c r="I89" s="3" t="s">
        <v>25</v>
      </c>
      <c r="J89" s="20">
        <v>121</v>
      </c>
      <c r="K89" s="4">
        <v>2.2999999999999998</v>
      </c>
      <c r="L89" s="4" t="s">
        <v>67</v>
      </c>
    </row>
    <row r="90" spans="1:12" hidden="1">
      <c r="A90" s="7">
        <v>85</v>
      </c>
      <c r="B90" s="3" t="s">
        <v>765</v>
      </c>
      <c r="C90" s="3" t="s">
        <v>766</v>
      </c>
      <c r="D90" s="3" t="s">
        <v>767</v>
      </c>
      <c r="E90" s="4" t="s">
        <v>16</v>
      </c>
      <c r="F90" s="3" t="s">
        <v>566</v>
      </c>
      <c r="G90" s="3" t="s">
        <v>193</v>
      </c>
      <c r="H90" s="3" t="s">
        <v>762</v>
      </c>
      <c r="I90" s="3" t="s">
        <v>24</v>
      </c>
      <c r="J90" s="20">
        <v>121</v>
      </c>
      <c r="K90" s="4">
        <v>2.1800000000000002</v>
      </c>
      <c r="L90" s="4" t="s">
        <v>35</v>
      </c>
    </row>
    <row r="91" spans="1:12">
      <c r="A91" s="7">
        <v>86</v>
      </c>
      <c r="B91" s="3" t="s">
        <v>768</v>
      </c>
      <c r="C91" s="3" t="s">
        <v>347</v>
      </c>
      <c r="D91" s="3" t="s">
        <v>124</v>
      </c>
      <c r="E91" s="4" t="s">
        <v>16</v>
      </c>
      <c r="F91" s="3" t="s">
        <v>480</v>
      </c>
      <c r="G91" s="3" t="s">
        <v>193</v>
      </c>
      <c r="H91" s="3" t="s">
        <v>762</v>
      </c>
      <c r="I91" s="3" t="s">
        <v>26</v>
      </c>
      <c r="J91" s="20">
        <v>121</v>
      </c>
      <c r="K91" s="4">
        <v>3.09</v>
      </c>
      <c r="L91" s="4" t="s">
        <v>35</v>
      </c>
    </row>
    <row r="92" spans="1:12">
      <c r="A92" s="7">
        <v>87</v>
      </c>
      <c r="B92" s="3" t="s">
        <v>769</v>
      </c>
      <c r="C92" s="3" t="s">
        <v>770</v>
      </c>
      <c r="D92" s="3" t="s">
        <v>771</v>
      </c>
      <c r="E92" s="4" t="s">
        <v>16</v>
      </c>
      <c r="F92" s="3" t="s">
        <v>772</v>
      </c>
      <c r="G92" s="3" t="s">
        <v>198</v>
      </c>
      <c r="H92" s="3" t="s">
        <v>762</v>
      </c>
      <c r="I92" s="3" t="s">
        <v>27</v>
      </c>
      <c r="J92" s="20">
        <v>121</v>
      </c>
      <c r="K92" s="4">
        <v>2.52</v>
      </c>
      <c r="L92" s="4" t="s">
        <v>67</v>
      </c>
    </row>
    <row r="93" spans="1:12">
      <c r="A93" s="7">
        <v>88</v>
      </c>
      <c r="B93" s="3" t="s">
        <v>773</v>
      </c>
      <c r="C93" s="3" t="s">
        <v>774</v>
      </c>
      <c r="D93" s="3" t="s">
        <v>95</v>
      </c>
      <c r="E93" s="4" t="s">
        <v>16</v>
      </c>
      <c r="F93" s="3" t="s">
        <v>775</v>
      </c>
      <c r="G93" s="3" t="s">
        <v>71</v>
      </c>
      <c r="H93" s="3" t="s">
        <v>762</v>
      </c>
      <c r="I93" s="3" t="s">
        <v>26</v>
      </c>
      <c r="J93" s="20">
        <v>121</v>
      </c>
      <c r="K93" s="4">
        <v>2.62</v>
      </c>
      <c r="L93" s="4" t="s">
        <v>35</v>
      </c>
    </row>
    <row r="94" spans="1:12" hidden="1">
      <c r="A94" s="7">
        <v>89</v>
      </c>
      <c r="B94" s="3" t="s">
        <v>776</v>
      </c>
      <c r="C94" s="3" t="s">
        <v>104</v>
      </c>
      <c r="D94" s="3" t="s">
        <v>234</v>
      </c>
      <c r="E94" s="4" t="s">
        <v>16</v>
      </c>
      <c r="F94" s="3" t="s">
        <v>463</v>
      </c>
      <c r="G94" s="3" t="s">
        <v>55</v>
      </c>
      <c r="H94" s="3" t="s">
        <v>762</v>
      </c>
      <c r="I94" s="3" t="s">
        <v>25</v>
      </c>
      <c r="J94" s="20">
        <v>121</v>
      </c>
      <c r="K94" s="4">
        <v>1.89</v>
      </c>
      <c r="L94" s="4" t="s">
        <v>88</v>
      </c>
    </row>
    <row r="95" spans="1:12" hidden="1">
      <c r="A95" s="7">
        <v>90</v>
      </c>
      <c r="B95" s="3" t="s">
        <v>777</v>
      </c>
      <c r="C95" s="3" t="s">
        <v>778</v>
      </c>
      <c r="D95" s="3" t="s">
        <v>113</v>
      </c>
      <c r="E95" s="4" t="s">
        <v>16</v>
      </c>
      <c r="F95" s="3" t="s">
        <v>92</v>
      </c>
      <c r="G95" s="3" t="s">
        <v>71</v>
      </c>
      <c r="H95" s="3" t="s">
        <v>762</v>
      </c>
      <c r="I95" s="3" t="s">
        <v>27</v>
      </c>
      <c r="J95" s="20">
        <v>118</v>
      </c>
      <c r="K95" s="4">
        <v>2.46</v>
      </c>
      <c r="L95" s="4" t="s">
        <v>35</v>
      </c>
    </row>
    <row r="96" spans="1:12" hidden="1">
      <c r="A96" s="7">
        <v>91</v>
      </c>
      <c r="B96" s="3" t="s">
        <v>779</v>
      </c>
      <c r="C96" s="3" t="s">
        <v>780</v>
      </c>
      <c r="D96" s="3" t="s">
        <v>671</v>
      </c>
      <c r="E96" s="4" t="s">
        <v>16</v>
      </c>
      <c r="F96" s="3" t="s">
        <v>781</v>
      </c>
      <c r="G96" s="3" t="s">
        <v>359</v>
      </c>
      <c r="H96" s="3" t="s">
        <v>762</v>
      </c>
      <c r="I96" s="3" t="s">
        <v>24</v>
      </c>
      <c r="J96" s="20">
        <v>119</v>
      </c>
      <c r="K96" s="4">
        <v>2.1</v>
      </c>
      <c r="L96" s="4" t="s">
        <v>67</v>
      </c>
    </row>
    <row r="97" spans="1:12">
      <c r="A97" s="7">
        <v>92</v>
      </c>
      <c r="B97" s="3" t="s">
        <v>782</v>
      </c>
      <c r="C97" s="3" t="s">
        <v>783</v>
      </c>
      <c r="D97" s="3" t="s">
        <v>240</v>
      </c>
      <c r="E97" s="4" t="s">
        <v>16</v>
      </c>
      <c r="F97" s="3" t="s">
        <v>784</v>
      </c>
      <c r="G97" s="3" t="s">
        <v>785</v>
      </c>
      <c r="H97" s="3" t="s">
        <v>762</v>
      </c>
      <c r="I97" s="3" t="s">
        <v>24</v>
      </c>
      <c r="J97" s="20">
        <v>128</v>
      </c>
      <c r="K97" s="4">
        <v>3.26</v>
      </c>
      <c r="L97" s="4" t="s">
        <v>67</v>
      </c>
    </row>
    <row r="98" spans="1:12" hidden="1">
      <c r="A98" s="7">
        <v>93</v>
      </c>
      <c r="B98" s="3" t="s">
        <v>786</v>
      </c>
      <c r="C98" s="3" t="s">
        <v>203</v>
      </c>
      <c r="D98" s="3" t="s">
        <v>787</v>
      </c>
      <c r="E98" s="4" t="s">
        <v>16</v>
      </c>
      <c r="F98" s="3" t="s">
        <v>788</v>
      </c>
      <c r="G98" s="3" t="s">
        <v>71</v>
      </c>
      <c r="H98" s="3" t="s">
        <v>762</v>
      </c>
      <c r="I98" s="3" t="s">
        <v>24</v>
      </c>
      <c r="J98" s="20">
        <v>113</v>
      </c>
      <c r="K98" s="4">
        <v>2.0699999999999998</v>
      </c>
      <c r="L98" s="4" t="s">
        <v>35</v>
      </c>
    </row>
    <row r="99" spans="1:12" hidden="1">
      <c r="A99" s="7">
        <v>94</v>
      </c>
      <c r="B99" s="3" t="s">
        <v>789</v>
      </c>
      <c r="C99" s="3" t="s">
        <v>790</v>
      </c>
      <c r="D99" s="3" t="s">
        <v>113</v>
      </c>
      <c r="E99" s="4" t="s">
        <v>63</v>
      </c>
      <c r="F99" s="3" t="s">
        <v>701</v>
      </c>
      <c r="G99" s="3" t="s">
        <v>55</v>
      </c>
      <c r="H99" s="3" t="s">
        <v>762</v>
      </c>
      <c r="I99" s="3" t="s">
        <v>14</v>
      </c>
      <c r="J99" s="20">
        <v>23</v>
      </c>
      <c r="K99" s="4">
        <v>1.7</v>
      </c>
      <c r="L99" s="4" t="s">
        <v>67</v>
      </c>
    </row>
    <row r="100" spans="1:12">
      <c r="A100" s="7">
        <v>95</v>
      </c>
      <c r="B100" s="3" t="s">
        <v>791</v>
      </c>
      <c r="C100" s="3" t="s">
        <v>30</v>
      </c>
      <c r="D100" s="3" t="s">
        <v>124</v>
      </c>
      <c r="E100" s="4" t="s">
        <v>16</v>
      </c>
      <c r="F100" s="3" t="s">
        <v>348</v>
      </c>
      <c r="G100" s="3" t="s">
        <v>50</v>
      </c>
      <c r="H100" s="3" t="s">
        <v>762</v>
      </c>
      <c r="I100" s="3" t="s">
        <v>27</v>
      </c>
      <c r="J100" s="20">
        <v>121</v>
      </c>
      <c r="K100" s="4">
        <v>2.81</v>
      </c>
      <c r="L100" s="4" t="s">
        <v>35</v>
      </c>
    </row>
    <row r="101" spans="1:12" hidden="1">
      <c r="A101" s="7">
        <v>96</v>
      </c>
      <c r="B101" s="3" t="s">
        <v>792</v>
      </c>
      <c r="C101" s="3" t="s">
        <v>793</v>
      </c>
      <c r="D101" s="3" t="s">
        <v>224</v>
      </c>
      <c r="E101" s="4" t="s">
        <v>16</v>
      </c>
      <c r="F101" s="3" t="s">
        <v>685</v>
      </c>
      <c r="G101" s="3" t="s">
        <v>55</v>
      </c>
      <c r="H101" s="3" t="s">
        <v>762</v>
      </c>
      <c r="I101" s="3" t="s">
        <v>24</v>
      </c>
      <c r="J101" s="20">
        <v>116</v>
      </c>
      <c r="K101" s="4">
        <v>1.94</v>
      </c>
      <c r="L101" s="4" t="s">
        <v>35</v>
      </c>
    </row>
    <row r="102" spans="1:12">
      <c r="A102" s="7">
        <v>97</v>
      </c>
      <c r="B102" s="3" t="s">
        <v>794</v>
      </c>
      <c r="C102" s="3" t="s">
        <v>116</v>
      </c>
      <c r="D102" s="3" t="s">
        <v>247</v>
      </c>
      <c r="E102" s="4" t="s">
        <v>16</v>
      </c>
      <c r="F102" s="3" t="s">
        <v>795</v>
      </c>
      <c r="G102" s="3" t="s">
        <v>308</v>
      </c>
      <c r="H102" s="3" t="s">
        <v>762</v>
      </c>
      <c r="I102" s="3" t="s">
        <v>26</v>
      </c>
      <c r="J102" s="20">
        <v>121</v>
      </c>
      <c r="K102" s="4">
        <v>2.66</v>
      </c>
      <c r="L102" s="4" t="s">
        <v>35</v>
      </c>
    </row>
    <row r="103" spans="1:12" hidden="1">
      <c r="A103" s="7">
        <v>98</v>
      </c>
      <c r="B103" s="3" t="s">
        <v>796</v>
      </c>
      <c r="C103" s="3" t="s">
        <v>797</v>
      </c>
      <c r="D103" s="3" t="s">
        <v>121</v>
      </c>
      <c r="E103" s="4" t="s">
        <v>16</v>
      </c>
      <c r="F103" s="3" t="s">
        <v>798</v>
      </c>
      <c r="G103" s="3" t="s">
        <v>21</v>
      </c>
      <c r="H103" s="3" t="s">
        <v>762</v>
      </c>
      <c r="I103" s="3" t="s">
        <v>14</v>
      </c>
      <c r="J103" s="20">
        <v>46</v>
      </c>
      <c r="K103" s="4">
        <v>2.11</v>
      </c>
      <c r="L103" s="4" t="s">
        <v>35</v>
      </c>
    </row>
    <row r="104" spans="1:12">
      <c r="A104" s="7">
        <v>99</v>
      </c>
      <c r="B104" s="3" t="s">
        <v>799</v>
      </c>
      <c r="C104" s="3" t="s">
        <v>800</v>
      </c>
      <c r="D104" s="3" t="s">
        <v>200</v>
      </c>
      <c r="E104" s="4" t="s">
        <v>16</v>
      </c>
      <c r="F104" s="3" t="s">
        <v>412</v>
      </c>
      <c r="G104" s="3" t="s">
        <v>198</v>
      </c>
      <c r="H104" s="3" t="s">
        <v>762</v>
      </c>
      <c r="I104" s="3" t="s">
        <v>26</v>
      </c>
      <c r="J104" s="20">
        <v>121</v>
      </c>
      <c r="K104" s="4">
        <v>2.64</v>
      </c>
      <c r="L104" s="4" t="s">
        <v>35</v>
      </c>
    </row>
    <row r="105" spans="1:12" hidden="1">
      <c r="A105" s="7">
        <v>100</v>
      </c>
      <c r="B105" s="3" t="s">
        <v>801</v>
      </c>
      <c r="C105" s="3" t="s">
        <v>802</v>
      </c>
      <c r="D105" s="3" t="s">
        <v>137</v>
      </c>
      <c r="E105" s="4" t="s">
        <v>63</v>
      </c>
      <c r="F105" s="3" t="s">
        <v>672</v>
      </c>
      <c r="G105" s="3" t="s">
        <v>50</v>
      </c>
      <c r="H105" s="3" t="s">
        <v>762</v>
      </c>
      <c r="I105" s="3" t="s">
        <v>25</v>
      </c>
      <c r="J105" s="20">
        <v>121</v>
      </c>
      <c r="K105" s="4">
        <v>2.39</v>
      </c>
      <c r="L105" s="4" t="s">
        <v>67</v>
      </c>
    </row>
    <row r="106" spans="1:12">
      <c r="A106" s="7">
        <v>101</v>
      </c>
      <c r="B106" s="3" t="s">
        <v>803</v>
      </c>
      <c r="C106" s="3" t="s">
        <v>804</v>
      </c>
      <c r="D106" s="3" t="s">
        <v>333</v>
      </c>
      <c r="E106" s="4" t="s">
        <v>16</v>
      </c>
      <c r="F106" s="3" t="s">
        <v>374</v>
      </c>
      <c r="G106" s="3" t="s">
        <v>299</v>
      </c>
      <c r="H106" s="3" t="s">
        <v>762</v>
      </c>
      <c r="I106" s="3" t="s">
        <v>27</v>
      </c>
      <c r="J106" s="20">
        <v>121</v>
      </c>
      <c r="K106" s="4">
        <v>2.68</v>
      </c>
      <c r="L106" s="4" t="s">
        <v>35</v>
      </c>
    </row>
    <row r="107" spans="1:12" hidden="1">
      <c r="A107" s="7">
        <v>102</v>
      </c>
      <c r="B107" s="3" t="s">
        <v>805</v>
      </c>
      <c r="C107" s="3" t="s">
        <v>269</v>
      </c>
      <c r="D107" s="3" t="s">
        <v>806</v>
      </c>
      <c r="E107" s="4" t="s">
        <v>16</v>
      </c>
      <c r="F107" s="3" t="s">
        <v>138</v>
      </c>
      <c r="G107" s="3" t="s">
        <v>50</v>
      </c>
      <c r="H107" s="3" t="s">
        <v>762</v>
      </c>
      <c r="I107" s="3" t="s">
        <v>14</v>
      </c>
      <c r="J107" s="20">
        <v>56</v>
      </c>
      <c r="K107" s="4">
        <v>2.38</v>
      </c>
      <c r="L107" s="4" t="s">
        <v>28</v>
      </c>
    </row>
    <row r="108" spans="1:12">
      <c r="A108" s="7">
        <v>103</v>
      </c>
      <c r="B108" s="3" t="s">
        <v>807</v>
      </c>
      <c r="C108" s="3" t="s">
        <v>808</v>
      </c>
      <c r="D108" s="3" t="s">
        <v>196</v>
      </c>
      <c r="E108" s="4" t="s">
        <v>16</v>
      </c>
      <c r="F108" s="3" t="s">
        <v>653</v>
      </c>
      <c r="G108" s="3" t="s">
        <v>50</v>
      </c>
      <c r="H108" s="3" t="s">
        <v>762</v>
      </c>
      <c r="I108" s="3" t="s">
        <v>24</v>
      </c>
      <c r="J108" s="20">
        <v>112</v>
      </c>
      <c r="K108" s="4">
        <v>2.83</v>
      </c>
      <c r="L108" s="4" t="s">
        <v>35</v>
      </c>
    </row>
    <row r="109" spans="1:12">
      <c r="A109" s="7">
        <v>104</v>
      </c>
      <c r="B109" s="3" t="s">
        <v>809</v>
      </c>
      <c r="C109" s="3" t="s">
        <v>810</v>
      </c>
      <c r="D109" s="3" t="s">
        <v>166</v>
      </c>
      <c r="E109" s="4" t="s">
        <v>16</v>
      </c>
      <c r="F109" s="3" t="s">
        <v>811</v>
      </c>
      <c r="G109" s="3" t="s">
        <v>812</v>
      </c>
      <c r="H109" s="3" t="s">
        <v>762</v>
      </c>
      <c r="I109" s="3" t="s">
        <v>26</v>
      </c>
      <c r="J109" s="20">
        <v>121</v>
      </c>
      <c r="K109" s="4">
        <v>2.66</v>
      </c>
      <c r="L109" s="4" t="s">
        <v>67</v>
      </c>
    </row>
    <row r="110" spans="1:12">
      <c r="A110" s="7">
        <v>105</v>
      </c>
      <c r="B110" s="3" t="s">
        <v>813</v>
      </c>
      <c r="C110" s="3" t="s">
        <v>814</v>
      </c>
      <c r="D110" s="3" t="s">
        <v>815</v>
      </c>
      <c r="E110" s="4" t="s">
        <v>63</v>
      </c>
      <c r="F110" s="3" t="s">
        <v>816</v>
      </c>
      <c r="G110" s="3" t="s">
        <v>65</v>
      </c>
      <c r="H110" s="3" t="s">
        <v>762</v>
      </c>
      <c r="I110" s="3" t="s">
        <v>26</v>
      </c>
      <c r="J110" s="20">
        <v>121</v>
      </c>
      <c r="K110" s="4">
        <v>2.65</v>
      </c>
      <c r="L110" s="4" t="s">
        <v>35</v>
      </c>
    </row>
    <row r="111" spans="1:12">
      <c r="A111" s="7">
        <v>106</v>
      </c>
      <c r="B111" s="3" t="s">
        <v>817</v>
      </c>
      <c r="C111" s="3" t="s">
        <v>721</v>
      </c>
      <c r="D111" s="3" t="s">
        <v>166</v>
      </c>
      <c r="E111" s="4" t="s">
        <v>16</v>
      </c>
      <c r="F111" s="3" t="s">
        <v>818</v>
      </c>
      <c r="G111" s="3" t="s">
        <v>451</v>
      </c>
      <c r="H111" s="3" t="s">
        <v>762</v>
      </c>
      <c r="I111" s="3" t="s">
        <v>26</v>
      </c>
      <c r="J111" s="20">
        <v>121</v>
      </c>
      <c r="K111" s="4">
        <v>3.24</v>
      </c>
      <c r="L111" s="4" t="s">
        <v>35</v>
      </c>
    </row>
    <row r="112" spans="1:12" hidden="1">
      <c r="A112" s="7">
        <v>107</v>
      </c>
      <c r="B112" s="3" t="s">
        <v>819</v>
      </c>
      <c r="C112" s="3" t="s">
        <v>820</v>
      </c>
      <c r="D112" s="3" t="s">
        <v>821</v>
      </c>
      <c r="E112" s="4" t="s">
        <v>63</v>
      </c>
      <c r="F112" s="3" t="s">
        <v>822</v>
      </c>
      <c r="G112" s="3" t="s">
        <v>50</v>
      </c>
      <c r="H112" s="3" t="s">
        <v>762</v>
      </c>
      <c r="I112" s="3" t="s">
        <v>25</v>
      </c>
      <c r="J112" s="20">
        <v>121</v>
      </c>
      <c r="K112" s="4">
        <v>2.19</v>
      </c>
      <c r="L112" s="4" t="s">
        <v>35</v>
      </c>
    </row>
    <row r="113" spans="1:12">
      <c r="A113" s="7">
        <v>108</v>
      </c>
      <c r="B113" s="3" t="s">
        <v>823</v>
      </c>
      <c r="C113" s="3" t="s">
        <v>824</v>
      </c>
      <c r="D113" s="3" t="s">
        <v>825</v>
      </c>
      <c r="E113" s="4" t="s">
        <v>16</v>
      </c>
      <c r="F113" s="3" t="s">
        <v>109</v>
      </c>
      <c r="G113" s="3" t="s">
        <v>50</v>
      </c>
      <c r="H113" s="3" t="s">
        <v>762</v>
      </c>
      <c r="I113" s="3" t="s">
        <v>27</v>
      </c>
      <c r="J113" s="20">
        <v>121</v>
      </c>
      <c r="K113" s="4">
        <v>2.5299999999999998</v>
      </c>
      <c r="L113" s="4" t="s">
        <v>67</v>
      </c>
    </row>
    <row r="114" spans="1:12" hidden="1">
      <c r="A114" s="7">
        <v>109</v>
      </c>
      <c r="B114" s="3" t="s">
        <v>826</v>
      </c>
      <c r="C114" s="3" t="s">
        <v>347</v>
      </c>
      <c r="D114" s="3" t="s">
        <v>124</v>
      </c>
      <c r="E114" s="4" t="s">
        <v>16</v>
      </c>
      <c r="F114" s="3" t="s">
        <v>827</v>
      </c>
      <c r="G114" s="3" t="s">
        <v>359</v>
      </c>
      <c r="H114" s="3" t="s">
        <v>762</v>
      </c>
      <c r="I114" s="3" t="s">
        <v>24</v>
      </c>
      <c r="J114" s="20">
        <v>121</v>
      </c>
      <c r="K114" s="4">
        <v>2.2400000000000002</v>
      </c>
      <c r="L114" s="4" t="s">
        <v>35</v>
      </c>
    </row>
    <row r="115" spans="1:12" hidden="1">
      <c r="A115" s="7">
        <v>110</v>
      </c>
      <c r="B115" s="3" t="s">
        <v>828</v>
      </c>
      <c r="C115" s="3" t="s">
        <v>829</v>
      </c>
      <c r="D115" s="3" t="s">
        <v>830</v>
      </c>
      <c r="E115" s="4" t="s">
        <v>16</v>
      </c>
      <c r="F115" s="3" t="s">
        <v>831</v>
      </c>
      <c r="G115" s="3" t="s">
        <v>110</v>
      </c>
      <c r="H115" s="3" t="s">
        <v>762</v>
      </c>
      <c r="I115" s="3" t="s">
        <v>14</v>
      </c>
      <c r="J115" s="20">
        <v>101</v>
      </c>
      <c r="K115" s="4">
        <v>2.36</v>
      </c>
      <c r="L115" s="4" t="s">
        <v>67</v>
      </c>
    </row>
    <row r="116" spans="1:12">
      <c r="A116" s="7">
        <v>111</v>
      </c>
      <c r="B116" s="3" t="s">
        <v>832</v>
      </c>
      <c r="C116" s="3" t="s">
        <v>57</v>
      </c>
      <c r="D116" s="3" t="s">
        <v>174</v>
      </c>
      <c r="E116" s="4" t="s">
        <v>16</v>
      </c>
      <c r="F116" s="3" t="s">
        <v>833</v>
      </c>
      <c r="G116" s="3" t="s">
        <v>359</v>
      </c>
      <c r="H116" s="3" t="s">
        <v>762</v>
      </c>
      <c r="I116" s="3" t="s">
        <v>26</v>
      </c>
      <c r="J116" s="20">
        <v>121</v>
      </c>
      <c r="K116" s="4">
        <v>3</v>
      </c>
      <c r="L116" s="4" t="s">
        <v>67</v>
      </c>
    </row>
    <row r="117" spans="1:12">
      <c r="A117" s="7">
        <v>112</v>
      </c>
      <c r="B117" s="3" t="s">
        <v>834</v>
      </c>
      <c r="C117" s="3" t="s">
        <v>715</v>
      </c>
      <c r="D117" s="3" t="s">
        <v>835</v>
      </c>
      <c r="E117" s="4" t="s">
        <v>16</v>
      </c>
      <c r="F117" s="3" t="s">
        <v>836</v>
      </c>
      <c r="G117" s="3" t="s">
        <v>55</v>
      </c>
      <c r="H117" s="3" t="s">
        <v>762</v>
      </c>
      <c r="I117" s="3" t="s">
        <v>26</v>
      </c>
      <c r="J117" s="20">
        <v>121</v>
      </c>
      <c r="K117" s="4">
        <v>2.74</v>
      </c>
      <c r="L117" s="4" t="s">
        <v>35</v>
      </c>
    </row>
    <row r="118" spans="1:12">
      <c r="A118" s="7">
        <v>113</v>
      </c>
      <c r="B118" s="3" t="s">
        <v>837</v>
      </c>
      <c r="C118" s="3" t="s">
        <v>207</v>
      </c>
      <c r="D118" s="3" t="s">
        <v>43</v>
      </c>
      <c r="E118" s="4" t="s">
        <v>16</v>
      </c>
      <c r="F118" s="3" t="s">
        <v>838</v>
      </c>
      <c r="G118" s="3" t="s">
        <v>71</v>
      </c>
      <c r="H118" s="3" t="s">
        <v>762</v>
      </c>
      <c r="I118" s="3" t="s">
        <v>26</v>
      </c>
      <c r="J118" s="20">
        <v>121</v>
      </c>
      <c r="K118" s="4">
        <v>2.54</v>
      </c>
      <c r="L118" s="4" t="s">
        <v>35</v>
      </c>
    </row>
    <row r="119" spans="1:12">
      <c r="A119" s="7">
        <v>114</v>
      </c>
      <c r="B119" s="3" t="s">
        <v>839</v>
      </c>
      <c r="C119" s="3" t="s">
        <v>840</v>
      </c>
      <c r="D119" s="3" t="s">
        <v>432</v>
      </c>
      <c r="E119" s="4" t="s">
        <v>16</v>
      </c>
      <c r="F119" s="3" t="s">
        <v>841</v>
      </c>
      <c r="G119" s="3" t="s">
        <v>50</v>
      </c>
      <c r="H119" s="3" t="s">
        <v>762</v>
      </c>
      <c r="I119" s="3" t="s">
        <v>26</v>
      </c>
      <c r="J119" s="20">
        <v>121</v>
      </c>
      <c r="K119" s="4">
        <v>2.93</v>
      </c>
      <c r="L119" s="4" t="s">
        <v>35</v>
      </c>
    </row>
    <row r="120" spans="1:12" hidden="1">
      <c r="A120" s="7">
        <v>115</v>
      </c>
      <c r="B120" s="3" t="s">
        <v>842</v>
      </c>
      <c r="C120" s="3" t="s">
        <v>47</v>
      </c>
      <c r="D120" s="3" t="s">
        <v>843</v>
      </c>
      <c r="E120" s="4" t="s">
        <v>16</v>
      </c>
      <c r="F120" s="3" t="s">
        <v>844</v>
      </c>
      <c r="G120" s="3" t="s">
        <v>50</v>
      </c>
      <c r="H120" s="3" t="s">
        <v>762</v>
      </c>
      <c r="I120" s="3" t="s">
        <v>24</v>
      </c>
      <c r="J120" s="20">
        <v>121</v>
      </c>
      <c r="K120" s="4">
        <v>2.36</v>
      </c>
      <c r="L120" s="4" t="s">
        <v>67</v>
      </c>
    </row>
    <row r="121" spans="1:12" hidden="1">
      <c r="A121" s="7">
        <v>116</v>
      </c>
      <c r="B121" s="3" t="s">
        <v>845</v>
      </c>
      <c r="C121" s="3" t="s">
        <v>846</v>
      </c>
      <c r="D121" s="3" t="s">
        <v>95</v>
      </c>
      <c r="E121" s="4" t="s">
        <v>16</v>
      </c>
      <c r="F121" s="3" t="s">
        <v>44</v>
      </c>
      <c r="G121" s="3" t="s">
        <v>55</v>
      </c>
      <c r="H121" s="3" t="s">
        <v>762</v>
      </c>
      <c r="I121" s="3" t="s">
        <v>26</v>
      </c>
      <c r="J121" s="20">
        <v>112</v>
      </c>
      <c r="K121" s="4">
        <v>2.2400000000000002</v>
      </c>
      <c r="L121" s="4" t="s">
        <v>35</v>
      </c>
    </row>
    <row r="122" spans="1:12" hidden="1">
      <c r="A122" s="7">
        <v>117</v>
      </c>
      <c r="B122" s="3" t="s">
        <v>847</v>
      </c>
      <c r="C122" s="3" t="s">
        <v>848</v>
      </c>
      <c r="D122" s="3" t="s">
        <v>215</v>
      </c>
      <c r="E122" s="4" t="s">
        <v>16</v>
      </c>
      <c r="F122" s="3" t="s">
        <v>676</v>
      </c>
      <c r="G122" s="3" t="s">
        <v>55</v>
      </c>
      <c r="H122" s="3" t="s">
        <v>762</v>
      </c>
      <c r="I122" s="3" t="s">
        <v>26</v>
      </c>
      <c r="J122" s="20">
        <v>121</v>
      </c>
      <c r="K122" s="4">
        <v>2.4500000000000002</v>
      </c>
      <c r="L122" s="4" t="s">
        <v>35</v>
      </c>
    </row>
    <row r="123" spans="1:12" hidden="1">
      <c r="A123" s="7">
        <v>118</v>
      </c>
      <c r="B123" s="3" t="s">
        <v>849</v>
      </c>
      <c r="C123" s="3" t="s">
        <v>571</v>
      </c>
      <c r="D123" s="3" t="s">
        <v>274</v>
      </c>
      <c r="E123" s="4" t="s">
        <v>16</v>
      </c>
      <c r="F123" s="3" t="s">
        <v>324</v>
      </c>
      <c r="G123" s="3" t="s">
        <v>55</v>
      </c>
      <c r="H123" s="3" t="s">
        <v>762</v>
      </c>
      <c r="I123" s="3" t="s">
        <v>25</v>
      </c>
      <c r="J123" s="20">
        <v>121</v>
      </c>
      <c r="K123" s="4">
        <v>2.41</v>
      </c>
      <c r="L123" s="4" t="s">
        <v>35</v>
      </c>
    </row>
    <row r="124" spans="1:12" hidden="1">
      <c r="A124" s="7">
        <v>119</v>
      </c>
      <c r="B124" s="3" t="s">
        <v>850</v>
      </c>
      <c r="C124" s="3" t="s">
        <v>207</v>
      </c>
      <c r="D124" s="3" t="s">
        <v>31</v>
      </c>
      <c r="E124" s="4" t="s">
        <v>16</v>
      </c>
      <c r="F124" s="3" t="s">
        <v>851</v>
      </c>
      <c r="G124" s="3" t="s">
        <v>50</v>
      </c>
      <c r="H124" s="3" t="s">
        <v>762</v>
      </c>
      <c r="I124" s="3" t="s">
        <v>14</v>
      </c>
      <c r="J124" s="20">
        <v>16</v>
      </c>
      <c r="K124" s="4">
        <v>2.06</v>
      </c>
      <c r="L124" s="4" t="s">
        <v>35</v>
      </c>
    </row>
  </sheetData>
  <autoFilter ref="A4:L124">
    <filterColumn colId="8">
      <filters>
        <filter val="A"/>
        <filter val="A+"/>
        <filter val="B"/>
        <filter val="B+"/>
      </filters>
    </filterColumn>
    <filterColumn colId="10">
      <customFilters and="1">
        <customFilter operator="greaterThanOrEqual" val="2.5"/>
      </customFilters>
    </filterColumn>
  </autoFilter>
  <mergeCells count="12">
    <mergeCell ref="K3:K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opLeftCell="A13" workbookViewId="0">
      <selection activeCell="I27" sqref="I27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24" customWidth="1"/>
    <col min="10" max="11" width="9.140625" style="1" customWidth="1"/>
    <col min="12" max="12" width="11.85546875" style="2" customWidth="1"/>
  </cols>
  <sheetData>
    <row r="1" spans="1:12" ht="23.25" customHeight="1">
      <c r="A1" s="86" t="s">
        <v>485</v>
      </c>
      <c r="B1" s="86"/>
      <c r="C1" s="86"/>
      <c r="D1" s="86"/>
      <c r="E1" s="86"/>
      <c r="F1" s="86"/>
      <c r="G1" s="86"/>
      <c r="H1" s="86"/>
    </row>
    <row r="2" spans="1:12" ht="17.25" customHeight="1"/>
    <row r="3" spans="1:12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25" t="s">
        <v>2</v>
      </c>
      <c r="J3" s="85" t="s">
        <v>11</v>
      </c>
      <c r="K3" s="85" t="s">
        <v>12</v>
      </c>
      <c r="L3" s="85" t="s">
        <v>13</v>
      </c>
    </row>
    <row r="4" spans="1:12" ht="232.5" customHeight="1">
      <c r="A4" s="87"/>
      <c r="B4" s="89"/>
      <c r="C4" s="89"/>
      <c r="D4" s="89"/>
      <c r="E4" s="89"/>
      <c r="F4" s="89"/>
      <c r="G4" s="89"/>
      <c r="H4" s="89"/>
      <c r="I4" s="25" t="s">
        <v>10</v>
      </c>
      <c r="J4" s="85"/>
      <c r="K4" s="85"/>
      <c r="L4" s="85"/>
    </row>
    <row r="5" spans="1:12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23" t="s">
        <v>15</v>
      </c>
      <c r="J5" s="4" t="s">
        <v>14</v>
      </c>
      <c r="K5" s="4" t="s">
        <v>14</v>
      </c>
      <c r="L5" s="4" t="s">
        <v>14</v>
      </c>
    </row>
    <row r="6" spans="1:12">
      <c r="A6" s="7">
        <v>1</v>
      </c>
      <c r="B6" s="4" t="s">
        <v>17</v>
      </c>
      <c r="C6" s="3" t="s">
        <v>18</v>
      </c>
      <c r="D6" s="3" t="s">
        <v>19</v>
      </c>
      <c r="E6" s="4" t="s">
        <v>16</v>
      </c>
      <c r="F6" s="3" t="s">
        <v>20</v>
      </c>
      <c r="G6" s="3" t="s">
        <v>21</v>
      </c>
      <c r="H6" s="3" t="s">
        <v>22</v>
      </c>
      <c r="I6" s="23" t="s">
        <v>26</v>
      </c>
      <c r="J6" s="20">
        <v>123</v>
      </c>
      <c r="K6" s="19">
        <v>3.38</v>
      </c>
      <c r="L6" s="4" t="s">
        <v>28</v>
      </c>
    </row>
    <row r="7" spans="1:12">
      <c r="A7" s="7">
        <v>2</v>
      </c>
      <c r="B7" s="4" t="s">
        <v>29</v>
      </c>
      <c r="C7" s="3" t="s">
        <v>30</v>
      </c>
      <c r="D7" s="3" t="s">
        <v>31</v>
      </c>
      <c r="E7" s="4" t="s">
        <v>16</v>
      </c>
      <c r="F7" s="3" t="s">
        <v>32</v>
      </c>
      <c r="G7" s="3" t="s">
        <v>33</v>
      </c>
      <c r="H7" s="3" t="s">
        <v>22</v>
      </c>
      <c r="I7" s="23" t="s">
        <v>26</v>
      </c>
      <c r="J7" s="20">
        <v>123</v>
      </c>
      <c r="K7" s="19">
        <v>2.64</v>
      </c>
      <c r="L7" s="4" t="s">
        <v>35</v>
      </c>
    </row>
    <row r="8" spans="1:12">
      <c r="A8" s="7">
        <v>3</v>
      </c>
      <c r="B8" s="4" t="s">
        <v>36</v>
      </c>
      <c r="C8" s="3" t="s">
        <v>37</v>
      </c>
      <c r="D8" s="3" t="s">
        <v>38</v>
      </c>
      <c r="E8" s="4" t="s">
        <v>16</v>
      </c>
      <c r="F8" s="3" t="s">
        <v>39</v>
      </c>
      <c r="G8" s="3" t="s">
        <v>40</v>
      </c>
      <c r="H8" s="3" t="s">
        <v>22</v>
      </c>
      <c r="I8" s="23" t="s">
        <v>24</v>
      </c>
      <c r="J8" s="20">
        <v>123</v>
      </c>
      <c r="K8" s="19">
        <v>2.52</v>
      </c>
      <c r="L8" s="4" t="s">
        <v>35</v>
      </c>
    </row>
    <row r="9" spans="1:12">
      <c r="A9" s="7">
        <v>4</v>
      </c>
      <c r="B9" s="4" t="s">
        <v>41</v>
      </c>
      <c r="C9" s="3" t="s">
        <v>42</v>
      </c>
      <c r="D9" s="3" t="s">
        <v>43</v>
      </c>
      <c r="E9" s="4" t="s">
        <v>16</v>
      </c>
      <c r="F9" s="3" t="s">
        <v>44</v>
      </c>
      <c r="G9" s="3" t="s">
        <v>45</v>
      </c>
      <c r="H9" s="3" t="s">
        <v>22</v>
      </c>
      <c r="I9" s="23" t="s">
        <v>24</v>
      </c>
      <c r="J9" s="20">
        <v>123</v>
      </c>
      <c r="K9" s="19">
        <v>2.8</v>
      </c>
      <c r="L9" s="4" t="s">
        <v>35</v>
      </c>
    </row>
    <row r="10" spans="1:12">
      <c r="A10" s="7">
        <v>5</v>
      </c>
      <c r="B10" s="4" t="s">
        <v>46</v>
      </c>
      <c r="C10" s="3" t="s">
        <v>47</v>
      </c>
      <c r="D10" s="3" t="s">
        <v>48</v>
      </c>
      <c r="E10" s="4" t="s">
        <v>16</v>
      </c>
      <c r="F10" s="3" t="s">
        <v>49</v>
      </c>
      <c r="G10" s="3" t="s">
        <v>50</v>
      </c>
      <c r="H10" s="3" t="s">
        <v>22</v>
      </c>
      <c r="I10" s="23" t="s">
        <v>26</v>
      </c>
      <c r="J10" s="20">
        <v>123</v>
      </c>
      <c r="K10" s="19">
        <v>2.9</v>
      </c>
      <c r="L10" s="4" t="s">
        <v>35</v>
      </c>
    </row>
    <row r="11" spans="1:12">
      <c r="A11" s="7">
        <v>6</v>
      </c>
      <c r="B11" s="4" t="s">
        <v>51</v>
      </c>
      <c r="C11" s="3" t="s">
        <v>52</v>
      </c>
      <c r="D11" s="3" t="s">
        <v>53</v>
      </c>
      <c r="E11" s="4" t="s">
        <v>16</v>
      </c>
      <c r="F11" s="3" t="s">
        <v>54</v>
      </c>
      <c r="G11" s="3" t="s">
        <v>55</v>
      </c>
      <c r="H11" s="3" t="s">
        <v>22</v>
      </c>
      <c r="I11" s="23" t="s">
        <v>24</v>
      </c>
      <c r="J11" s="20">
        <v>123</v>
      </c>
      <c r="K11" s="19">
        <v>2.67</v>
      </c>
      <c r="L11" s="4" t="s">
        <v>35</v>
      </c>
    </row>
    <row r="12" spans="1:12">
      <c r="A12" s="7">
        <v>7</v>
      </c>
      <c r="B12" s="4" t="s">
        <v>56</v>
      </c>
      <c r="C12" s="3" t="s">
        <v>57</v>
      </c>
      <c r="D12" s="3" t="s">
        <v>58</v>
      </c>
      <c r="E12" s="4" t="s">
        <v>16</v>
      </c>
      <c r="F12" s="3" t="s">
        <v>59</v>
      </c>
      <c r="G12" s="3" t="s">
        <v>45</v>
      </c>
      <c r="H12" s="3" t="s">
        <v>22</v>
      </c>
      <c r="I12" s="23" t="s">
        <v>24</v>
      </c>
      <c r="J12" s="20">
        <v>123</v>
      </c>
      <c r="K12" s="19">
        <v>2.59</v>
      </c>
      <c r="L12" s="4" t="s">
        <v>35</v>
      </c>
    </row>
    <row r="13" spans="1:12">
      <c r="A13" s="7">
        <v>8</v>
      </c>
      <c r="B13" s="4" t="s">
        <v>60</v>
      </c>
      <c r="C13" s="3" t="s">
        <v>61</v>
      </c>
      <c r="D13" s="3" t="s">
        <v>62</v>
      </c>
      <c r="E13" s="4" t="s">
        <v>63</v>
      </c>
      <c r="F13" s="3" t="s">
        <v>64</v>
      </c>
      <c r="G13" s="3" t="s">
        <v>65</v>
      </c>
      <c r="H13" s="3" t="s">
        <v>22</v>
      </c>
      <c r="I13" s="23" t="s">
        <v>26</v>
      </c>
      <c r="J13" s="20">
        <v>109</v>
      </c>
      <c r="K13" s="19">
        <v>2.38</v>
      </c>
      <c r="L13" s="4" t="s">
        <v>67</v>
      </c>
    </row>
    <row r="14" spans="1:12">
      <c r="A14" s="7">
        <v>9</v>
      </c>
      <c r="B14" s="4" t="s">
        <v>68</v>
      </c>
      <c r="C14" s="3" t="s">
        <v>69</v>
      </c>
      <c r="D14" s="3" t="s">
        <v>38</v>
      </c>
      <c r="E14" s="4" t="s">
        <v>16</v>
      </c>
      <c r="F14" s="3" t="s">
        <v>70</v>
      </c>
      <c r="G14" s="3" t="s">
        <v>71</v>
      </c>
      <c r="H14" s="3" t="s">
        <v>22</v>
      </c>
      <c r="I14" s="23" t="s">
        <v>25</v>
      </c>
      <c r="J14" s="20">
        <v>95</v>
      </c>
      <c r="K14" s="19">
        <v>2.12</v>
      </c>
      <c r="L14" s="4" t="s">
        <v>67</v>
      </c>
    </row>
    <row r="15" spans="1:12">
      <c r="A15" s="7">
        <v>10</v>
      </c>
      <c r="B15" s="4" t="s">
        <v>72</v>
      </c>
      <c r="C15" s="3" t="s">
        <v>73</v>
      </c>
      <c r="D15" s="3" t="s">
        <v>74</v>
      </c>
      <c r="E15" s="4" t="s">
        <v>16</v>
      </c>
      <c r="F15" s="3" t="s">
        <v>75</v>
      </c>
      <c r="G15" s="3" t="s">
        <v>50</v>
      </c>
      <c r="H15" s="3" t="s">
        <v>22</v>
      </c>
      <c r="I15" s="23" t="s">
        <v>24</v>
      </c>
      <c r="J15" s="20">
        <v>121</v>
      </c>
      <c r="K15" s="19">
        <v>2.12</v>
      </c>
      <c r="L15" s="4" t="s">
        <v>67</v>
      </c>
    </row>
    <row r="16" spans="1:12">
      <c r="A16" s="7">
        <v>11</v>
      </c>
      <c r="B16" s="4" t="s">
        <v>76</v>
      </c>
      <c r="C16" s="3" t="s">
        <v>77</v>
      </c>
      <c r="D16" s="3" t="s">
        <v>43</v>
      </c>
      <c r="E16" s="4" t="s">
        <v>16</v>
      </c>
      <c r="F16" s="3" t="s">
        <v>78</v>
      </c>
      <c r="G16" s="3" t="s">
        <v>45</v>
      </c>
      <c r="H16" s="3" t="s">
        <v>22</v>
      </c>
      <c r="I16" s="23" t="s">
        <v>26</v>
      </c>
      <c r="J16" s="20">
        <v>123</v>
      </c>
      <c r="K16" s="19">
        <v>2.13</v>
      </c>
      <c r="L16" s="4" t="s">
        <v>67</v>
      </c>
    </row>
    <row r="17" spans="1:12">
      <c r="A17" s="7">
        <v>12</v>
      </c>
      <c r="B17" s="4" t="s">
        <v>79</v>
      </c>
      <c r="C17" s="3" t="s">
        <v>80</v>
      </c>
      <c r="D17" s="3" t="s">
        <v>81</v>
      </c>
      <c r="E17" s="4" t="s">
        <v>16</v>
      </c>
      <c r="F17" s="3" t="s">
        <v>82</v>
      </c>
      <c r="G17" s="3" t="s">
        <v>50</v>
      </c>
      <c r="H17" s="3" t="s">
        <v>22</v>
      </c>
      <c r="I17" s="23" t="s">
        <v>27</v>
      </c>
      <c r="J17" s="20">
        <v>121</v>
      </c>
      <c r="K17" s="19">
        <v>2.3199999999999998</v>
      </c>
      <c r="L17" s="4" t="s">
        <v>67</v>
      </c>
    </row>
    <row r="18" spans="1:12">
      <c r="A18" s="7">
        <v>13</v>
      </c>
      <c r="B18" s="4" t="s">
        <v>83</v>
      </c>
      <c r="C18" s="3" t="s">
        <v>84</v>
      </c>
      <c r="D18" s="3" t="s">
        <v>85</v>
      </c>
      <c r="E18" s="4" t="s">
        <v>63</v>
      </c>
      <c r="F18" s="3" t="s">
        <v>86</v>
      </c>
      <c r="G18" s="3" t="s">
        <v>87</v>
      </c>
      <c r="H18" s="3" t="s">
        <v>22</v>
      </c>
      <c r="I18" s="23" t="s">
        <v>23</v>
      </c>
      <c r="J18" s="20">
        <v>25</v>
      </c>
      <c r="K18" s="19">
        <v>1.86</v>
      </c>
      <c r="L18" s="4" t="s">
        <v>88</v>
      </c>
    </row>
    <row r="19" spans="1:12">
      <c r="A19" s="7">
        <v>14</v>
      </c>
      <c r="B19" s="4" t="s">
        <v>89</v>
      </c>
      <c r="C19" s="3" t="s">
        <v>90</v>
      </c>
      <c r="D19" s="3" t="s">
        <v>91</v>
      </c>
      <c r="E19" s="4" t="s">
        <v>16</v>
      </c>
      <c r="F19" s="3" t="s">
        <v>92</v>
      </c>
      <c r="G19" s="3" t="s">
        <v>45</v>
      </c>
      <c r="H19" s="3" t="s">
        <v>22</v>
      </c>
      <c r="I19" s="23" t="s">
        <v>26</v>
      </c>
      <c r="J19" s="20">
        <v>123</v>
      </c>
      <c r="K19" s="19">
        <v>2.37</v>
      </c>
      <c r="L19" s="4" t="s">
        <v>67</v>
      </c>
    </row>
    <row r="20" spans="1:12">
      <c r="A20" s="7">
        <v>15</v>
      </c>
      <c r="B20" s="4" t="s">
        <v>93</v>
      </c>
      <c r="C20" s="3" t="s">
        <v>94</v>
      </c>
      <c r="D20" s="3" t="s">
        <v>95</v>
      </c>
      <c r="E20" s="4" t="s">
        <v>16</v>
      </c>
      <c r="F20" s="3" t="s">
        <v>96</v>
      </c>
      <c r="G20" s="3" t="s">
        <v>97</v>
      </c>
      <c r="H20" s="3" t="s">
        <v>22</v>
      </c>
      <c r="I20" s="23" t="s">
        <v>26</v>
      </c>
      <c r="J20" s="20">
        <v>123</v>
      </c>
      <c r="K20" s="19">
        <v>2.17</v>
      </c>
      <c r="L20" s="4" t="s">
        <v>67</v>
      </c>
    </row>
    <row r="21" spans="1:12">
      <c r="A21" s="7">
        <v>16</v>
      </c>
      <c r="B21" s="4" t="s">
        <v>98</v>
      </c>
      <c r="C21" s="3" t="s">
        <v>99</v>
      </c>
      <c r="D21" s="3" t="s">
        <v>95</v>
      </c>
      <c r="E21" s="4" t="s">
        <v>16</v>
      </c>
      <c r="F21" s="3" t="s">
        <v>100</v>
      </c>
      <c r="G21" s="3" t="s">
        <v>55</v>
      </c>
      <c r="H21" s="3" t="s">
        <v>22</v>
      </c>
      <c r="I21" s="23" t="s">
        <v>26</v>
      </c>
      <c r="J21" s="20">
        <v>113</v>
      </c>
      <c r="K21" s="19">
        <v>1.8</v>
      </c>
      <c r="L21" s="4" t="s">
        <v>88</v>
      </c>
    </row>
    <row r="22" spans="1:12">
      <c r="A22" s="7">
        <v>17</v>
      </c>
      <c r="B22" s="4" t="s">
        <v>101</v>
      </c>
      <c r="C22" s="3" t="s">
        <v>30</v>
      </c>
      <c r="D22" s="3" t="s">
        <v>95</v>
      </c>
      <c r="E22" s="4" t="s">
        <v>16</v>
      </c>
      <c r="F22" s="3" t="s">
        <v>102</v>
      </c>
      <c r="G22" s="3" t="s">
        <v>33</v>
      </c>
      <c r="H22" s="3" t="s">
        <v>22</v>
      </c>
      <c r="I22" s="23" t="s">
        <v>27</v>
      </c>
      <c r="J22" s="20">
        <v>114</v>
      </c>
      <c r="K22" s="19">
        <v>2.29</v>
      </c>
      <c r="L22" s="4" t="s">
        <v>67</v>
      </c>
    </row>
    <row r="23" spans="1:12">
      <c r="A23" s="7">
        <v>18</v>
      </c>
      <c r="B23" s="4" t="s">
        <v>103</v>
      </c>
      <c r="C23" s="3" t="s">
        <v>104</v>
      </c>
      <c r="D23" s="3" t="s">
        <v>105</v>
      </c>
      <c r="E23" s="4" t="s">
        <v>16</v>
      </c>
      <c r="F23" s="3" t="s">
        <v>106</v>
      </c>
      <c r="G23" s="3" t="s">
        <v>40</v>
      </c>
      <c r="H23" s="3" t="s">
        <v>22</v>
      </c>
      <c r="I23" s="23" t="s">
        <v>27</v>
      </c>
      <c r="J23" s="20">
        <v>123</v>
      </c>
      <c r="K23" s="19">
        <v>2.33</v>
      </c>
      <c r="L23" s="4" t="s">
        <v>67</v>
      </c>
    </row>
    <row r="24" spans="1:12">
      <c r="A24" s="7">
        <v>19</v>
      </c>
      <c r="B24" s="4" t="s">
        <v>107</v>
      </c>
      <c r="C24" s="3" t="s">
        <v>108</v>
      </c>
      <c r="D24" s="3" t="s">
        <v>48</v>
      </c>
      <c r="E24" s="4" t="s">
        <v>63</v>
      </c>
      <c r="F24" s="3" t="s">
        <v>109</v>
      </c>
      <c r="G24" s="3" t="s">
        <v>110</v>
      </c>
      <c r="H24" s="3" t="s">
        <v>22</v>
      </c>
      <c r="I24" s="23" t="s">
        <v>24</v>
      </c>
      <c r="J24" s="20">
        <v>123</v>
      </c>
      <c r="K24" s="19">
        <v>2.1800000000000002</v>
      </c>
      <c r="L24" s="4" t="s">
        <v>67</v>
      </c>
    </row>
    <row r="25" spans="1:12">
      <c r="A25" s="7">
        <v>20</v>
      </c>
      <c r="B25" s="4" t="s">
        <v>111</v>
      </c>
      <c r="C25" s="3" t="s">
        <v>112</v>
      </c>
      <c r="D25" s="3" t="s">
        <v>113</v>
      </c>
      <c r="E25" s="4" t="s">
        <v>16</v>
      </c>
      <c r="F25" s="3" t="s">
        <v>114</v>
      </c>
      <c r="G25" s="3" t="s">
        <v>45</v>
      </c>
      <c r="H25" s="3" t="s">
        <v>22</v>
      </c>
      <c r="I25" s="23" t="s">
        <v>66</v>
      </c>
      <c r="J25" s="20">
        <v>90</v>
      </c>
      <c r="K25" s="19">
        <v>2.38</v>
      </c>
      <c r="L25" s="4" t="s">
        <v>67</v>
      </c>
    </row>
    <row r="26" spans="1:12">
      <c r="A26" s="7">
        <v>21</v>
      </c>
      <c r="B26" s="4" t="s">
        <v>115</v>
      </c>
      <c r="C26" s="3" t="s">
        <v>116</v>
      </c>
      <c r="D26" s="3" t="s">
        <v>95</v>
      </c>
      <c r="E26" s="4" t="s">
        <v>16</v>
      </c>
      <c r="F26" s="3" t="s">
        <v>117</v>
      </c>
      <c r="G26" s="3" t="s">
        <v>55</v>
      </c>
      <c r="H26" s="3" t="s">
        <v>22</v>
      </c>
      <c r="I26" s="23" t="s">
        <v>27</v>
      </c>
      <c r="J26" s="20">
        <v>80</v>
      </c>
      <c r="K26" s="19">
        <v>1.84</v>
      </c>
      <c r="L26" s="4" t="s">
        <v>88</v>
      </c>
    </row>
    <row r="27" spans="1:12">
      <c r="A27" s="7">
        <v>22</v>
      </c>
      <c r="B27" s="4" t="s">
        <v>118</v>
      </c>
      <c r="C27" s="3" t="s">
        <v>104</v>
      </c>
      <c r="D27" s="3" t="s">
        <v>43</v>
      </c>
      <c r="E27" s="4" t="s">
        <v>16</v>
      </c>
      <c r="F27" s="3" t="s">
        <v>119</v>
      </c>
      <c r="G27" s="3" t="s">
        <v>45</v>
      </c>
      <c r="H27" s="3" t="s">
        <v>22</v>
      </c>
      <c r="I27" s="23" t="s">
        <v>27</v>
      </c>
      <c r="J27" s="20">
        <v>123</v>
      </c>
      <c r="K27" s="19">
        <v>2.44</v>
      </c>
      <c r="L27" s="4" t="s">
        <v>67</v>
      </c>
    </row>
    <row r="28" spans="1:12">
      <c r="A28" s="7">
        <v>23</v>
      </c>
      <c r="B28" s="4" t="s">
        <v>120</v>
      </c>
      <c r="C28" s="3" t="s">
        <v>57</v>
      </c>
      <c r="D28" s="3" t="s">
        <v>121</v>
      </c>
      <c r="E28" s="4" t="s">
        <v>16</v>
      </c>
      <c r="F28" s="3" t="s">
        <v>122</v>
      </c>
      <c r="G28" s="3" t="s">
        <v>50</v>
      </c>
      <c r="H28" s="3" t="s">
        <v>22</v>
      </c>
      <c r="I28" s="23" t="s">
        <v>27</v>
      </c>
      <c r="J28" s="20">
        <v>123</v>
      </c>
      <c r="K28" s="19">
        <v>2.4300000000000002</v>
      </c>
      <c r="L28" s="4" t="s">
        <v>67</v>
      </c>
    </row>
    <row r="29" spans="1:12">
      <c r="A29" s="7">
        <v>24</v>
      </c>
      <c r="B29" s="4" t="s">
        <v>123</v>
      </c>
      <c r="C29" s="3" t="s">
        <v>104</v>
      </c>
      <c r="D29" s="3" t="s">
        <v>124</v>
      </c>
      <c r="E29" s="4" t="s">
        <v>16</v>
      </c>
      <c r="F29" s="3" t="s">
        <v>125</v>
      </c>
      <c r="G29" s="3" t="s">
        <v>126</v>
      </c>
      <c r="H29" s="3" t="s">
        <v>22</v>
      </c>
      <c r="I29" s="23" t="s">
        <v>27</v>
      </c>
      <c r="J29" s="20">
        <v>123</v>
      </c>
      <c r="K29" s="19">
        <v>2.33</v>
      </c>
      <c r="L29" s="4" t="s">
        <v>67</v>
      </c>
    </row>
    <row r="30" spans="1:12">
      <c r="A30" s="7">
        <v>25</v>
      </c>
      <c r="B30" s="4" t="s">
        <v>127</v>
      </c>
      <c r="C30" s="3" t="s">
        <v>128</v>
      </c>
      <c r="D30" s="3" t="s">
        <v>129</v>
      </c>
      <c r="E30" s="4" t="s">
        <v>16</v>
      </c>
      <c r="F30" s="3" t="s">
        <v>130</v>
      </c>
      <c r="G30" s="3" t="s">
        <v>131</v>
      </c>
      <c r="H30" s="3" t="s">
        <v>22</v>
      </c>
      <c r="I30" s="23" t="s">
        <v>27</v>
      </c>
      <c r="J30" s="20">
        <v>121</v>
      </c>
      <c r="K30" s="19">
        <v>2.72</v>
      </c>
      <c r="L30" s="4" t="s">
        <v>35</v>
      </c>
    </row>
    <row r="31" spans="1:12">
      <c r="A31" s="7">
        <v>26</v>
      </c>
      <c r="B31" s="4" t="s">
        <v>132</v>
      </c>
      <c r="C31" s="3" t="s">
        <v>133</v>
      </c>
      <c r="D31" s="3" t="s">
        <v>113</v>
      </c>
      <c r="E31" s="4" t="s">
        <v>63</v>
      </c>
      <c r="F31" s="3" t="s">
        <v>134</v>
      </c>
      <c r="G31" s="3" t="s">
        <v>55</v>
      </c>
      <c r="H31" s="3" t="s">
        <v>22</v>
      </c>
      <c r="I31" s="23" t="s">
        <v>14</v>
      </c>
      <c r="J31" s="20">
        <v>31</v>
      </c>
      <c r="K31" s="19">
        <v>1.58</v>
      </c>
      <c r="L31" s="4" t="s">
        <v>88</v>
      </c>
    </row>
    <row r="32" spans="1:12">
      <c r="A32" s="7">
        <v>27</v>
      </c>
      <c r="B32" s="4" t="s">
        <v>135</v>
      </c>
      <c r="C32" s="3" t="s">
        <v>136</v>
      </c>
      <c r="D32" s="3" t="s">
        <v>137</v>
      </c>
      <c r="E32" s="4" t="s">
        <v>63</v>
      </c>
      <c r="F32" s="3" t="s">
        <v>138</v>
      </c>
      <c r="G32" s="3" t="s">
        <v>139</v>
      </c>
      <c r="H32" s="3" t="s">
        <v>22</v>
      </c>
      <c r="I32" s="23" t="s">
        <v>26</v>
      </c>
      <c r="J32" s="20">
        <v>44</v>
      </c>
      <c r="K32" s="19">
        <v>1.73</v>
      </c>
      <c r="L32" s="4" t="s">
        <v>88</v>
      </c>
    </row>
    <row r="33" spans="1:12">
      <c r="A33" s="7">
        <v>28</v>
      </c>
      <c r="B33" s="4" t="s">
        <v>140</v>
      </c>
      <c r="C33" s="3" t="s">
        <v>141</v>
      </c>
      <c r="D33" s="3" t="s">
        <v>142</v>
      </c>
      <c r="E33" s="4" t="s">
        <v>63</v>
      </c>
      <c r="F33" s="3" t="s">
        <v>143</v>
      </c>
      <c r="G33" s="3" t="s">
        <v>55</v>
      </c>
      <c r="H33" s="3" t="s">
        <v>22</v>
      </c>
      <c r="I33" s="23" t="s">
        <v>26</v>
      </c>
      <c r="J33" s="20">
        <v>86</v>
      </c>
      <c r="K33" s="19">
        <v>1.66</v>
      </c>
      <c r="L33" s="4" t="s">
        <v>88</v>
      </c>
    </row>
    <row r="34" spans="1:12">
      <c r="A34" s="7">
        <v>29</v>
      </c>
      <c r="B34" s="4" t="s">
        <v>144</v>
      </c>
      <c r="C34" s="3" t="s">
        <v>145</v>
      </c>
      <c r="D34" s="3" t="s">
        <v>146</v>
      </c>
      <c r="E34" s="4" t="s">
        <v>16</v>
      </c>
      <c r="F34" s="3" t="s">
        <v>147</v>
      </c>
      <c r="G34" s="3" t="s">
        <v>139</v>
      </c>
      <c r="H34" s="3" t="s">
        <v>22</v>
      </c>
      <c r="I34" s="23" t="s">
        <v>24</v>
      </c>
      <c r="J34" s="20">
        <v>115</v>
      </c>
      <c r="K34" s="19">
        <v>2.04</v>
      </c>
      <c r="L34" s="4" t="s">
        <v>67</v>
      </c>
    </row>
    <row r="35" spans="1:12">
      <c r="A35" s="7">
        <v>30</v>
      </c>
      <c r="B35" s="4" t="s">
        <v>148</v>
      </c>
      <c r="C35" s="3" t="s">
        <v>149</v>
      </c>
      <c r="D35" s="3" t="s">
        <v>129</v>
      </c>
      <c r="E35" s="4" t="s">
        <v>16</v>
      </c>
      <c r="F35" s="3" t="s">
        <v>150</v>
      </c>
      <c r="G35" s="3" t="s">
        <v>71</v>
      </c>
      <c r="H35" s="3" t="s">
        <v>22</v>
      </c>
      <c r="I35" s="23" t="s">
        <v>27</v>
      </c>
      <c r="J35" s="20">
        <v>123</v>
      </c>
      <c r="K35" s="19">
        <v>2.21</v>
      </c>
      <c r="L35" s="4" t="s">
        <v>67</v>
      </c>
    </row>
    <row r="36" spans="1:12">
      <c r="A36" s="7">
        <v>31</v>
      </c>
      <c r="B36" s="4" t="s">
        <v>151</v>
      </c>
      <c r="C36" s="3" t="s">
        <v>152</v>
      </c>
      <c r="D36" s="3" t="s">
        <v>95</v>
      </c>
      <c r="E36" s="4" t="s">
        <v>16</v>
      </c>
      <c r="F36" s="3" t="s">
        <v>153</v>
      </c>
      <c r="G36" s="3" t="s">
        <v>55</v>
      </c>
      <c r="H36" s="3" t="s">
        <v>22</v>
      </c>
      <c r="I36" s="23" t="s">
        <v>24</v>
      </c>
      <c r="J36" s="20">
        <v>119</v>
      </c>
      <c r="K36" s="19">
        <v>1.87</v>
      </c>
      <c r="L36" s="4" t="s">
        <v>88</v>
      </c>
    </row>
    <row r="37" spans="1:12">
      <c r="A37" s="7">
        <v>32</v>
      </c>
      <c r="B37" s="4" t="s">
        <v>154</v>
      </c>
      <c r="C37" s="3" t="s">
        <v>155</v>
      </c>
      <c r="D37" s="3" t="s">
        <v>156</v>
      </c>
      <c r="E37" s="4" t="s">
        <v>63</v>
      </c>
      <c r="F37" s="3" t="s">
        <v>157</v>
      </c>
      <c r="G37" s="3" t="s">
        <v>139</v>
      </c>
      <c r="H37" s="3" t="s">
        <v>22</v>
      </c>
      <c r="I37" s="23" t="s">
        <v>34</v>
      </c>
      <c r="J37" s="20">
        <v>41</v>
      </c>
      <c r="K37" s="19">
        <v>1.39</v>
      </c>
      <c r="L37" s="4" t="s">
        <v>88</v>
      </c>
    </row>
    <row r="38" spans="1:12">
      <c r="A38" s="7">
        <v>33</v>
      </c>
      <c r="B38" s="4" t="s">
        <v>158</v>
      </c>
      <c r="C38" s="3" t="s">
        <v>77</v>
      </c>
      <c r="D38" s="3" t="s">
        <v>124</v>
      </c>
      <c r="E38" s="4" t="s">
        <v>16</v>
      </c>
      <c r="F38" s="3" t="s">
        <v>159</v>
      </c>
      <c r="G38" s="3" t="s">
        <v>55</v>
      </c>
      <c r="H38" s="3" t="s">
        <v>22</v>
      </c>
      <c r="I38" s="23" t="s">
        <v>26</v>
      </c>
      <c r="J38" s="20">
        <v>107</v>
      </c>
      <c r="K38" s="19">
        <v>1.71</v>
      </c>
      <c r="L38" s="4" t="s">
        <v>88</v>
      </c>
    </row>
    <row r="39" spans="1:12">
      <c r="A39" s="7">
        <v>34</v>
      </c>
      <c r="B39" s="4" t="s">
        <v>160</v>
      </c>
      <c r="C39" s="3" t="s">
        <v>161</v>
      </c>
      <c r="D39" s="3" t="s">
        <v>162</v>
      </c>
      <c r="E39" s="4" t="s">
        <v>63</v>
      </c>
      <c r="F39" s="3" t="s">
        <v>163</v>
      </c>
      <c r="G39" s="3" t="s">
        <v>50</v>
      </c>
      <c r="H39" s="3" t="s">
        <v>22</v>
      </c>
      <c r="I39" s="23" t="s">
        <v>25</v>
      </c>
      <c r="J39" s="20">
        <v>80</v>
      </c>
      <c r="K39" s="19">
        <v>1.91</v>
      </c>
      <c r="L39" s="4" t="s">
        <v>88</v>
      </c>
    </row>
    <row r="40" spans="1:12">
      <c r="A40" s="7">
        <v>35</v>
      </c>
      <c r="B40" s="4" t="s">
        <v>164</v>
      </c>
      <c r="C40" s="3" t="s">
        <v>165</v>
      </c>
      <c r="D40" s="3" t="s">
        <v>166</v>
      </c>
      <c r="E40" s="4" t="s">
        <v>16</v>
      </c>
      <c r="F40" s="3" t="s">
        <v>59</v>
      </c>
      <c r="G40" s="3" t="s">
        <v>55</v>
      </c>
      <c r="H40" s="3" t="s">
        <v>22</v>
      </c>
      <c r="I40" s="23" t="s">
        <v>26</v>
      </c>
      <c r="J40" s="20">
        <v>123</v>
      </c>
      <c r="K40" s="19">
        <v>2.75</v>
      </c>
      <c r="L40" s="4" t="s">
        <v>35</v>
      </c>
    </row>
    <row r="41" spans="1:12">
      <c r="A41" s="7">
        <v>36</v>
      </c>
      <c r="B41" s="4" t="s">
        <v>167</v>
      </c>
      <c r="C41" s="3" t="s">
        <v>168</v>
      </c>
      <c r="D41" s="3" t="s">
        <v>169</v>
      </c>
      <c r="E41" s="4" t="s">
        <v>16</v>
      </c>
      <c r="F41" s="3" t="s">
        <v>170</v>
      </c>
      <c r="G41" s="3" t="s">
        <v>171</v>
      </c>
      <c r="H41" s="3" t="s">
        <v>22</v>
      </c>
      <c r="I41" s="23" t="s">
        <v>27</v>
      </c>
      <c r="J41" s="20">
        <v>123</v>
      </c>
      <c r="K41" s="19">
        <v>2.8</v>
      </c>
      <c r="L41" s="4" t="s">
        <v>35</v>
      </c>
    </row>
    <row r="42" spans="1:12">
      <c r="A42" s="7">
        <v>37</v>
      </c>
      <c r="B42" s="4" t="s">
        <v>172</v>
      </c>
      <c r="C42" s="3" t="s">
        <v>173</v>
      </c>
      <c r="D42" s="3" t="s">
        <v>174</v>
      </c>
      <c r="E42" s="4" t="s">
        <v>16</v>
      </c>
      <c r="F42" s="3" t="s">
        <v>175</v>
      </c>
      <c r="G42" s="3" t="s">
        <v>50</v>
      </c>
      <c r="H42" s="3" t="s">
        <v>22</v>
      </c>
      <c r="I42" s="23" t="s">
        <v>26</v>
      </c>
      <c r="J42" s="20">
        <v>123</v>
      </c>
      <c r="K42" s="19">
        <v>2.2400000000000002</v>
      </c>
      <c r="L42" s="4" t="s">
        <v>67</v>
      </c>
    </row>
    <row r="43" spans="1:12">
      <c r="A43" s="7">
        <v>38</v>
      </c>
      <c r="B43" s="4" t="s">
        <v>176</v>
      </c>
      <c r="C43" s="3" t="s">
        <v>104</v>
      </c>
      <c r="D43" s="3" t="s">
        <v>19</v>
      </c>
      <c r="E43" s="4" t="s">
        <v>16</v>
      </c>
      <c r="F43" s="3" t="s">
        <v>177</v>
      </c>
      <c r="G43" s="3" t="s">
        <v>178</v>
      </c>
      <c r="H43" s="3" t="s">
        <v>22</v>
      </c>
      <c r="I43" s="23" t="s">
        <v>26</v>
      </c>
      <c r="J43" s="20">
        <v>123</v>
      </c>
      <c r="K43" s="19">
        <v>3.09</v>
      </c>
      <c r="L43" s="4" t="s">
        <v>35</v>
      </c>
    </row>
    <row r="44" spans="1:12">
      <c r="A44" s="7">
        <v>39</v>
      </c>
      <c r="B44" s="4" t="s">
        <v>179</v>
      </c>
      <c r="C44" s="3" t="s">
        <v>180</v>
      </c>
      <c r="D44" s="3" t="s">
        <v>181</v>
      </c>
      <c r="E44" s="4" t="s">
        <v>63</v>
      </c>
      <c r="F44" s="3" t="s">
        <v>182</v>
      </c>
      <c r="G44" s="3" t="s">
        <v>50</v>
      </c>
      <c r="H44" s="3" t="s">
        <v>22</v>
      </c>
      <c r="I44" s="23" t="s">
        <v>24</v>
      </c>
      <c r="J44" s="20">
        <v>111</v>
      </c>
      <c r="K44" s="19">
        <v>1.9</v>
      </c>
      <c r="L44" s="4" t="s">
        <v>88</v>
      </c>
    </row>
    <row r="45" spans="1:12">
      <c r="A45" s="7">
        <v>40</v>
      </c>
      <c r="B45" s="4" t="s">
        <v>183</v>
      </c>
      <c r="C45" s="3" t="s">
        <v>184</v>
      </c>
      <c r="D45" s="3" t="s">
        <v>62</v>
      </c>
      <c r="E45" s="4" t="s">
        <v>63</v>
      </c>
      <c r="F45" s="3" t="s">
        <v>185</v>
      </c>
      <c r="G45" s="3" t="s">
        <v>50</v>
      </c>
      <c r="H45" s="3" t="s">
        <v>22</v>
      </c>
      <c r="I45" s="23" t="s">
        <v>24</v>
      </c>
      <c r="J45" s="20">
        <v>107</v>
      </c>
      <c r="K45" s="19">
        <v>1.85</v>
      </c>
      <c r="L45" s="4" t="s">
        <v>88</v>
      </c>
    </row>
    <row r="46" spans="1:12">
      <c r="A46" s="7">
        <v>41</v>
      </c>
      <c r="B46" s="3" t="s">
        <v>186</v>
      </c>
      <c r="C46" s="3" t="s">
        <v>187</v>
      </c>
      <c r="D46" s="3" t="s">
        <v>38</v>
      </c>
      <c r="E46" s="4" t="s">
        <v>16</v>
      </c>
      <c r="F46" s="3" t="s">
        <v>188</v>
      </c>
      <c r="G46" s="3" t="s">
        <v>50</v>
      </c>
      <c r="H46" s="3" t="s">
        <v>189</v>
      </c>
      <c r="I46" s="23" t="s">
        <v>26</v>
      </c>
      <c r="J46" s="20">
        <v>123</v>
      </c>
      <c r="K46" s="19">
        <v>2.97</v>
      </c>
      <c r="L46" s="4" t="s">
        <v>35</v>
      </c>
    </row>
    <row r="47" spans="1:12">
      <c r="A47" s="7">
        <v>42</v>
      </c>
      <c r="B47" s="3" t="s">
        <v>190</v>
      </c>
      <c r="C47" s="3" t="s">
        <v>191</v>
      </c>
      <c r="D47" s="3" t="s">
        <v>105</v>
      </c>
      <c r="E47" s="4" t="s">
        <v>16</v>
      </c>
      <c r="F47" s="3" t="s">
        <v>192</v>
      </c>
      <c r="G47" s="3" t="s">
        <v>193</v>
      </c>
      <c r="H47" s="3" t="s">
        <v>189</v>
      </c>
      <c r="I47" s="23" t="s">
        <v>25</v>
      </c>
      <c r="J47" s="20">
        <v>123</v>
      </c>
      <c r="K47" s="19">
        <v>2.71</v>
      </c>
      <c r="L47" s="4" t="s">
        <v>35</v>
      </c>
    </row>
    <row r="48" spans="1:12">
      <c r="A48" s="7">
        <v>43</v>
      </c>
      <c r="B48" s="3" t="s">
        <v>194</v>
      </c>
      <c r="C48" s="3" t="s">
        <v>195</v>
      </c>
      <c r="D48" s="3" t="s">
        <v>196</v>
      </c>
      <c r="E48" s="4" t="s">
        <v>16</v>
      </c>
      <c r="F48" s="3" t="s">
        <v>197</v>
      </c>
      <c r="G48" s="3" t="s">
        <v>198</v>
      </c>
      <c r="H48" s="3" t="s">
        <v>189</v>
      </c>
      <c r="I48" s="23" t="s">
        <v>26</v>
      </c>
      <c r="J48" s="20">
        <v>116</v>
      </c>
      <c r="K48" s="19">
        <v>2.95</v>
      </c>
      <c r="L48" s="4" t="s">
        <v>35</v>
      </c>
    </row>
    <row r="49" spans="1:12">
      <c r="A49" s="7">
        <v>44</v>
      </c>
      <c r="B49" s="3" t="s">
        <v>199</v>
      </c>
      <c r="C49" s="3" t="s">
        <v>104</v>
      </c>
      <c r="D49" s="3" t="s">
        <v>200</v>
      </c>
      <c r="E49" s="4" t="s">
        <v>16</v>
      </c>
      <c r="F49" s="3" t="s">
        <v>201</v>
      </c>
      <c r="G49" s="3" t="s">
        <v>178</v>
      </c>
      <c r="H49" s="3" t="s">
        <v>189</v>
      </c>
      <c r="I49" s="23" t="s">
        <v>26</v>
      </c>
      <c r="J49" s="20">
        <v>123</v>
      </c>
      <c r="K49" s="19">
        <v>2.63</v>
      </c>
      <c r="L49" s="4" t="s">
        <v>35</v>
      </c>
    </row>
    <row r="50" spans="1:12">
      <c r="A50" s="7">
        <v>45</v>
      </c>
      <c r="B50" s="3" t="s">
        <v>202</v>
      </c>
      <c r="C50" s="3" t="s">
        <v>203</v>
      </c>
      <c r="D50" s="3" t="s">
        <v>204</v>
      </c>
      <c r="E50" s="4" t="s">
        <v>16</v>
      </c>
      <c r="F50" s="3" t="s">
        <v>205</v>
      </c>
      <c r="G50" s="3" t="s">
        <v>126</v>
      </c>
      <c r="H50" s="3" t="s">
        <v>189</v>
      </c>
      <c r="I50" s="23" t="s">
        <v>27</v>
      </c>
      <c r="J50" s="20">
        <v>123</v>
      </c>
      <c r="K50" s="19">
        <v>2.66</v>
      </c>
      <c r="L50" s="4" t="s">
        <v>35</v>
      </c>
    </row>
    <row r="51" spans="1:12">
      <c r="A51" s="7">
        <v>46</v>
      </c>
      <c r="B51" s="3" t="s">
        <v>206</v>
      </c>
      <c r="C51" s="3" t="s">
        <v>207</v>
      </c>
      <c r="D51" s="3" t="s">
        <v>31</v>
      </c>
      <c r="E51" s="4" t="s">
        <v>16</v>
      </c>
      <c r="F51" s="3" t="s">
        <v>208</v>
      </c>
      <c r="G51" s="3" t="s">
        <v>97</v>
      </c>
      <c r="H51" s="3" t="s">
        <v>189</v>
      </c>
      <c r="I51" s="23" t="s">
        <v>26</v>
      </c>
      <c r="J51" s="20">
        <v>120</v>
      </c>
      <c r="K51" s="19">
        <v>2.41</v>
      </c>
      <c r="L51" s="4" t="s">
        <v>67</v>
      </c>
    </row>
    <row r="52" spans="1:12">
      <c r="A52" s="7">
        <v>47</v>
      </c>
      <c r="B52" s="3" t="s">
        <v>209</v>
      </c>
      <c r="C52" s="3" t="s">
        <v>73</v>
      </c>
      <c r="D52" s="3" t="s">
        <v>124</v>
      </c>
      <c r="E52" s="4" t="s">
        <v>16</v>
      </c>
      <c r="F52" s="3" t="s">
        <v>210</v>
      </c>
      <c r="G52" s="3" t="s">
        <v>87</v>
      </c>
      <c r="H52" s="3" t="s">
        <v>189</v>
      </c>
      <c r="I52" s="23" t="s">
        <v>26</v>
      </c>
      <c r="J52" s="20">
        <v>123</v>
      </c>
      <c r="K52" s="19">
        <v>2.73</v>
      </c>
      <c r="L52" s="4" t="s">
        <v>35</v>
      </c>
    </row>
    <row r="53" spans="1:12">
      <c r="A53" s="7">
        <v>48</v>
      </c>
      <c r="B53" s="3" t="s">
        <v>211</v>
      </c>
      <c r="C53" s="3" t="s">
        <v>212</v>
      </c>
      <c r="D53" s="3" t="s">
        <v>124</v>
      </c>
      <c r="E53" s="4" t="s">
        <v>16</v>
      </c>
      <c r="F53" s="3" t="s">
        <v>213</v>
      </c>
      <c r="G53" s="3" t="s">
        <v>21</v>
      </c>
      <c r="H53" s="3" t="s">
        <v>189</v>
      </c>
      <c r="I53" s="23" t="s">
        <v>26</v>
      </c>
      <c r="J53" s="20">
        <v>123</v>
      </c>
      <c r="K53" s="19">
        <v>2.63</v>
      </c>
      <c r="L53" s="4" t="s">
        <v>35</v>
      </c>
    </row>
    <row r="54" spans="1:12">
      <c r="A54" s="7">
        <v>49</v>
      </c>
      <c r="B54" s="3" t="s">
        <v>214</v>
      </c>
      <c r="C54" s="3" t="s">
        <v>203</v>
      </c>
      <c r="D54" s="3" t="s">
        <v>215</v>
      </c>
      <c r="E54" s="4" t="s">
        <v>16</v>
      </c>
      <c r="F54" s="3" t="s">
        <v>216</v>
      </c>
      <c r="G54" s="3" t="s">
        <v>126</v>
      </c>
      <c r="H54" s="3" t="s">
        <v>189</v>
      </c>
      <c r="I54" s="23" t="s">
        <v>26</v>
      </c>
      <c r="J54" s="20">
        <v>123</v>
      </c>
      <c r="K54" s="19">
        <v>2.74</v>
      </c>
      <c r="L54" s="4" t="s">
        <v>35</v>
      </c>
    </row>
    <row r="55" spans="1:12">
      <c r="A55" s="7">
        <v>50</v>
      </c>
      <c r="B55" s="3" t="s">
        <v>217</v>
      </c>
      <c r="C55" s="3" t="s">
        <v>108</v>
      </c>
      <c r="D55" s="3" t="s">
        <v>218</v>
      </c>
      <c r="E55" s="4" t="s">
        <v>63</v>
      </c>
      <c r="F55" s="3" t="s">
        <v>219</v>
      </c>
      <c r="G55" s="3" t="s">
        <v>50</v>
      </c>
      <c r="H55" s="3" t="s">
        <v>189</v>
      </c>
      <c r="I55" s="23" t="s">
        <v>26</v>
      </c>
      <c r="J55" s="20">
        <v>109</v>
      </c>
      <c r="K55" s="19">
        <v>2.2599999999999998</v>
      </c>
      <c r="L55" s="4" t="s">
        <v>67</v>
      </c>
    </row>
    <row r="56" spans="1:12">
      <c r="A56" s="7">
        <v>51</v>
      </c>
      <c r="B56" s="3" t="s">
        <v>220</v>
      </c>
      <c r="C56" s="3" t="s">
        <v>30</v>
      </c>
      <c r="D56" s="3" t="s">
        <v>204</v>
      </c>
      <c r="E56" s="4" t="s">
        <v>16</v>
      </c>
      <c r="F56" s="3" t="s">
        <v>221</v>
      </c>
      <c r="G56" s="3" t="s">
        <v>50</v>
      </c>
      <c r="H56" s="3" t="s">
        <v>189</v>
      </c>
      <c r="I56" s="23" t="s">
        <v>26</v>
      </c>
      <c r="J56" s="20">
        <v>123</v>
      </c>
      <c r="K56" s="19">
        <v>3.21</v>
      </c>
      <c r="L56" s="4" t="s">
        <v>28</v>
      </c>
    </row>
    <row r="57" spans="1:12">
      <c r="A57" s="7">
        <v>52</v>
      </c>
      <c r="B57" s="3" t="s">
        <v>222</v>
      </c>
      <c r="C57" s="3" t="s">
        <v>223</v>
      </c>
      <c r="D57" s="3" t="s">
        <v>224</v>
      </c>
      <c r="E57" s="4" t="s">
        <v>16</v>
      </c>
      <c r="F57" s="3" t="s">
        <v>225</v>
      </c>
      <c r="G57" s="3" t="s">
        <v>71</v>
      </c>
      <c r="H57" s="3" t="s">
        <v>189</v>
      </c>
      <c r="I57" s="23" t="s">
        <v>26</v>
      </c>
      <c r="J57" s="20">
        <v>123</v>
      </c>
      <c r="K57" s="19">
        <v>2.83</v>
      </c>
      <c r="L57" s="4" t="s">
        <v>35</v>
      </c>
    </row>
    <row r="58" spans="1:12">
      <c r="A58" s="7">
        <v>53</v>
      </c>
      <c r="B58" s="3" t="s">
        <v>226</v>
      </c>
      <c r="C58" s="3" t="s">
        <v>104</v>
      </c>
      <c r="D58" s="3" t="s">
        <v>227</v>
      </c>
      <c r="E58" s="4" t="s">
        <v>16</v>
      </c>
      <c r="F58" s="3" t="s">
        <v>228</v>
      </c>
      <c r="G58" s="3" t="s">
        <v>139</v>
      </c>
      <c r="H58" s="3" t="s">
        <v>189</v>
      </c>
      <c r="I58" s="23" t="s">
        <v>25</v>
      </c>
      <c r="J58" s="20">
        <v>108</v>
      </c>
      <c r="K58" s="19">
        <v>1.89</v>
      </c>
      <c r="L58" s="4" t="s">
        <v>88</v>
      </c>
    </row>
    <row r="59" spans="1:12">
      <c r="A59" s="7">
        <v>54</v>
      </c>
      <c r="B59" s="3" t="s">
        <v>229</v>
      </c>
      <c r="C59" s="3" t="s">
        <v>230</v>
      </c>
      <c r="D59" s="3" t="s">
        <v>137</v>
      </c>
      <c r="E59" s="4" t="s">
        <v>16</v>
      </c>
      <c r="F59" s="3" t="s">
        <v>231</v>
      </c>
      <c r="G59" s="3" t="s">
        <v>139</v>
      </c>
      <c r="H59" s="3" t="s">
        <v>189</v>
      </c>
      <c r="I59" s="23" t="s">
        <v>26</v>
      </c>
      <c r="J59" s="20">
        <v>121</v>
      </c>
      <c r="K59" s="19">
        <v>2.41</v>
      </c>
      <c r="L59" s="4" t="s">
        <v>67</v>
      </c>
    </row>
    <row r="60" spans="1:12">
      <c r="A60" s="7">
        <v>55</v>
      </c>
      <c r="B60" s="3" t="s">
        <v>232</v>
      </c>
      <c r="C60" s="3" t="s">
        <v>233</v>
      </c>
      <c r="D60" s="3" t="s">
        <v>234</v>
      </c>
      <c r="E60" s="4" t="s">
        <v>16</v>
      </c>
      <c r="F60" s="3" t="s">
        <v>235</v>
      </c>
      <c r="G60" s="3" t="s">
        <v>55</v>
      </c>
      <c r="H60" s="3" t="s">
        <v>189</v>
      </c>
      <c r="I60" s="23" t="s">
        <v>24</v>
      </c>
      <c r="J60" s="20">
        <v>123</v>
      </c>
      <c r="K60" s="19">
        <v>2.7</v>
      </c>
      <c r="L60" s="4" t="s">
        <v>35</v>
      </c>
    </row>
    <row r="61" spans="1:12">
      <c r="A61" s="7">
        <v>56</v>
      </c>
      <c r="B61" s="3" t="s">
        <v>236</v>
      </c>
      <c r="C61" s="3" t="s">
        <v>237</v>
      </c>
      <c r="D61" s="3" t="s">
        <v>146</v>
      </c>
      <c r="E61" s="4" t="s">
        <v>16</v>
      </c>
      <c r="F61" s="3" t="s">
        <v>238</v>
      </c>
      <c r="G61" s="3" t="s">
        <v>71</v>
      </c>
      <c r="H61" s="3" t="s">
        <v>189</v>
      </c>
      <c r="I61" s="23" t="s">
        <v>26</v>
      </c>
      <c r="J61" s="20">
        <v>123</v>
      </c>
      <c r="K61" s="19">
        <v>3.2</v>
      </c>
      <c r="L61" s="4" t="s">
        <v>28</v>
      </c>
    </row>
    <row r="62" spans="1:12">
      <c r="A62" s="7">
        <v>57</v>
      </c>
      <c r="B62" s="3" t="s">
        <v>239</v>
      </c>
      <c r="C62" s="3" t="s">
        <v>47</v>
      </c>
      <c r="D62" s="3" t="s">
        <v>240</v>
      </c>
      <c r="E62" s="4" t="s">
        <v>16</v>
      </c>
      <c r="F62" s="3" t="s">
        <v>241</v>
      </c>
      <c r="G62" s="3" t="s">
        <v>87</v>
      </c>
      <c r="H62" s="3" t="s">
        <v>189</v>
      </c>
      <c r="I62" s="23" t="s">
        <v>26</v>
      </c>
      <c r="J62" s="20">
        <v>123</v>
      </c>
      <c r="K62" s="19">
        <v>2.83</v>
      </c>
      <c r="L62" s="4" t="s">
        <v>35</v>
      </c>
    </row>
    <row r="63" spans="1:12">
      <c r="A63" s="7">
        <v>58</v>
      </c>
      <c r="B63" s="3" t="s">
        <v>242</v>
      </c>
      <c r="C63" s="3" t="s">
        <v>243</v>
      </c>
      <c r="D63" s="3" t="s">
        <v>244</v>
      </c>
      <c r="E63" s="4" t="s">
        <v>16</v>
      </c>
      <c r="F63" s="3" t="s">
        <v>245</v>
      </c>
      <c r="G63" s="3" t="s">
        <v>21</v>
      </c>
      <c r="H63" s="3" t="s">
        <v>189</v>
      </c>
      <c r="I63" s="23" t="s">
        <v>26</v>
      </c>
      <c r="J63" s="20">
        <v>123</v>
      </c>
      <c r="K63" s="19">
        <v>2.63</v>
      </c>
      <c r="L63" s="4" t="s">
        <v>35</v>
      </c>
    </row>
    <row r="64" spans="1:12">
      <c r="A64" s="7">
        <v>59</v>
      </c>
      <c r="B64" s="3" t="s">
        <v>246</v>
      </c>
      <c r="C64" s="3" t="s">
        <v>104</v>
      </c>
      <c r="D64" s="3" t="s">
        <v>247</v>
      </c>
      <c r="E64" s="4" t="s">
        <v>16</v>
      </c>
      <c r="F64" s="3" t="s">
        <v>248</v>
      </c>
      <c r="G64" s="3" t="s">
        <v>178</v>
      </c>
      <c r="H64" s="3" t="s">
        <v>189</v>
      </c>
      <c r="I64" s="23" t="s">
        <v>26</v>
      </c>
      <c r="J64" s="20">
        <v>123</v>
      </c>
      <c r="K64" s="19">
        <v>2.78</v>
      </c>
      <c r="L64" s="4" t="s">
        <v>35</v>
      </c>
    </row>
    <row r="65" spans="1:12">
      <c r="A65" s="7">
        <v>60</v>
      </c>
      <c r="B65" s="3" t="s">
        <v>249</v>
      </c>
      <c r="C65" s="3" t="s">
        <v>250</v>
      </c>
      <c r="D65" s="3" t="s">
        <v>251</v>
      </c>
      <c r="E65" s="4" t="s">
        <v>16</v>
      </c>
      <c r="F65" s="3" t="s">
        <v>252</v>
      </c>
      <c r="G65" s="3" t="s">
        <v>171</v>
      </c>
      <c r="H65" s="3" t="s">
        <v>189</v>
      </c>
      <c r="I65" s="23" t="s">
        <v>26</v>
      </c>
      <c r="J65" s="20">
        <v>123</v>
      </c>
      <c r="K65" s="19">
        <v>3.22</v>
      </c>
      <c r="L65" s="4" t="s">
        <v>28</v>
      </c>
    </row>
    <row r="66" spans="1:12">
      <c r="A66" s="7">
        <v>61</v>
      </c>
      <c r="B66" s="3" t="s">
        <v>253</v>
      </c>
      <c r="C66" s="3" t="s">
        <v>254</v>
      </c>
      <c r="D66" s="3" t="s">
        <v>244</v>
      </c>
      <c r="E66" s="4" t="s">
        <v>16</v>
      </c>
      <c r="F66" s="3" t="s">
        <v>185</v>
      </c>
      <c r="G66" s="3" t="s">
        <v>139</v>
      </c>
      <c r="H66" s="3" t="s">
        <v>189</v>
      </c>
      <c r="I66" s="23" t="s">
        <v>26</v>
      </c>
      <c r="J66" s="20">
        <v>116</v>
      </c>
      <c r="K66" s="19">
        <v>2.69</v>
      </c>
      <c r="L66" s="4" t="s">
        <v>35</v>
      </c>
    </row>
    <row r="67" spans="1:12">
      <c r="A67" s="7">
        <v>62</v>
      </c>
      <c r="B67" s="3" t="s">
        <v>255</v>
      </c>
      <c r="C67" s="3" t="s">
        <v>256</v>
      </c>
      <c r="D67" s="3" t="s">
        <v>257</v>
      </c>
      <c r="E67" s="4" t="s">
        <v>63</v>
      </c>
      <c r="F67" s="3" t="s">
        <v>258</v>
      </c>
      <c r="G67" s="3" t="s">
        <v>55</v>
      </c>
      <c r="H67" s="3" t="s">
        <v>189</v>
      </c>
      <c r="I67" s="23" t="s">
        <v>14</v>
      </c>
      <c r="J67" s="20">
        <v>11</v>
      </c>
      <c r="K67" s="19">
        <v>1.36</v>
      </c>
      <c r="L67" s="4" t="s">
        <v>88</v>
      </c>
    </row>
    <row r="68" spans="1:12">
      <c r="A68" s="7">
        <v>63</v>
      </c>
      <c r="B68" s="3" t="s">
        <v>259</v>
      </c>
      <c r="C68" s="3" t="s">
        <v>260</v>
      </c>
      <c r="D68" s="3" t="s">
        <v>181</v>
      </c>
      <c r="E68" s="4" t="s">
        <v>63</v>
      </c>
      <c r="F68" s="3" t="s">
        <v>261</v>
      </c>
      <c r="G68" s="3" t="s">
        <v>55</v>
      </c>
      <c r="H68" s="3" t="s">
        <v>189</v>
      </c>
      <c r="I68" s="23" t="s">
        <v>14</v>
      </c>
      <c r="J68" s="20">
        <v>29</v>
      </c>
      <c r="K68" s="19">
        <v>1.62</v>
      </c>
      <c r="L68" s="4" t="s">
        <v>88</v>
      </c>
    </row>
    <row r="69" spans="1:12">
      <c r="A69" s="7">
        <v>64</v>
      </c>
      <c r="B69" s="3" t="s">
        <v>262</v>
      </c>
      <c r="C69" s="3" t="s">
        <v>263</v>
      </c>
      <c r="D69" s="3" t="s">
        <v>174</v>
      </c>
      <c r="E69" s="4" t="s">
        <v>16</v>
      </c>
      <c r="F69" s="3" t="s">
        <v>264</v>
      </c>
      <c r="G69" s="3" t="s">
        <v>55</v>
      </c>
      <c r="H69" s="3" t="s">
        <v>189</v>
      </c>
      <c r="I69" s="23" t="s">
        <v>26</v>
      </c>
      <c r="J69" s="20">
        <v>123</v>
      </c>
      <c r="K69" s="19">
        <v>2.82</v>
      </c>
      <c r="L69" s="4" t="s">
        <v>35</v>
      </c>
    </row>
    <row r="70" spans="1:12">
      <c r="A70" s="7">
        <v>65</v>
      </c>
      <c r="B70" s="3" t="s">
        <v>265</v>
      </c>
      <c r="C70" s="3" t="s">
        <v>266</v>
      </c>
      <c r="D70" s="3" t="s">
        <v>91</v>
      </c>
      <c r="E70" s="4" t="s">
        <v>16</v>
      </c>
      <c r="F70" s="3" t="s">
        <v>267</v>
      </c>
      <c r="G70" s="3" t="s">
        <v>21</v>
      </c>
      <c r="H70" s="3" t="s">
        <v>189</v>
      </c>
      <c r="I70" s="23" t="s">
        <v>27</v>
      </c>
      <c r="J70" s="20">
        <v>123</v>
      </c>
      <c r="K70" s="19">
        <v>2.84</v>
      </c>
      <c r="L70" s="4" t="s">
        <v>35</v>
      </c>
    </row>
    <row r="71" spans="1:12">
      <c r="A71" s="7">
        <v>66</v>
      </c>
      <c r="B71" s="3" t="s">
        <v>268</v>
      </c>
      <c r="C71" s="3" t="s">
        <v>269</v>
      </c>
      <c r="D71" s="3" t="s">
        <v>270</v>
      </c>
      <c r="E71" s="4" t="s">
        <v>16</v>
      </c>
      <c r="F71" s="3" t="s">
        <v>271</v>
      </c>
      <c r="G71" s="3" t="s">
        <v>171</v>
      </c>
      <c r="H71" s="3" t="s">
        <v>189</v>
      </c>
      <c r="I71" s="23" t="s">
        <v>26</v>
      </c>
      <c r="J71" s="20">
        <v>123</v>
      </c>
      <c r="K71" s="19">
        <v>2.86</v>
      </c>
      <c r="L71" s="4" t="s">
        <v>35</v>
      </c>
    </row>
    <row r="72" spans="1:12">
      <c r="A72" s="7">
        <v>67</v>
      </c>
      <c r="B72" s="3" t="s">
        <v>272</v>
      </c>
      <c r="C72" s="3" t="s">
        <v>273</v>
      </c>
      <c r="D72" s="3" t="s">
        <v>274</v>
      </c>
      <c r="E72" s="4" t="s">
        <v>16</v>
      </c>
      <c r="F72" s="3" t="s">
        <v>275</v>
      </c>
      <c r="G72" s="3" t="s">
        <v>40</v>
      </c>
      <c r="H72" s="3" t="s">
        <v>189</v>
      </c>
      <c r="I72" s="23" t="s">
        <v>26</v>
      </c>
      <c r="J72" s="20">
        <v>123</v>
      </c>
      <c r="K72" s="19">
        <v>2.92</v>
      </c>
      <c r="L72" s="4" t="s">
        <v>35</v>
      </c>
    </row>
    <row r="73" spans="1:12">
      <c r="A73" s="7">
        <v>68</v>
      </c>
      <c r="B73" s="3" t="s">
        <v>276</v>
      </c>
      <c r="C73" s="3" t="s">
        <v>277</v>
      </c>
      <c r="D73" s="3" t="s">
        <v>166</v>
      </c>
      <c r="E73" s="4" t="s">
        <v>16</v>
      </c>
      <c r="F73" s="3" t="s">
        <v>278</v>
      </c>
      <c r="G73" s="3" t="s">
        <v>50</v>
      </c>
      <c r="H73" s="3" t="s">
        <v>189</v>
      </c>
      <c r="I73" s="23" t="s">
        <v>26</v>
      </c>
      <c r="J73" s="20">
        <v>123</v>
      </c>
      <c r="K73" s="19">
        <v>3.25</v>
      </c>
      <c r="L73" s="4" t="s">
        <v>28</v>
      </c>
    </row>
    <row r="74" spans="1:12">
      <c r="A74" s="7">
        <v>69</v>
      </c>
      <c r="B74" s="3" t="s">
        <v>279</v>
      </c>
      <c r="C74" s="3" t="s">
        <v>90</v>
      </c>
      <c r="D74" s="3" t="s">
        <v>124</v>
      </c>
      <c r="E74" s="4" t="s">
        <v>16</v>
      </c>
      <c r="F74" s="3" t="s">
        <v>280</v>
      </c>
      <c r="G74" s="3" t="s">
        <v>71</v>
      </c>
      <c r="H74" s="3" t="s">
        <v>189</v>
      </c>
      <c r="I74" s="23" t="s">
        <v>26</v>
      </c>
      <c r="J74" s="20">
        <v>123</v>
      </c>
      <c r="K74" s="19">
        <v>2.42</v>
      </c>
      <c r="L74" s="4" t="s">
        <v>67</v>
      </c>
    </row>
    <row r="75" spans="1:12">
      <c r="A75" s="7">
        <v>70</v>
      </c>
      <c r="B75" s="3" t="s">
        <v>281</v>
      </c>
      <c r="C75" s="3" t="s">
        <v>282</v>
      </c>
      <c r="D75" s="3" t="s">
        <v>129</v>
      </c>
      <c r="E75" s="4" t="s">
        <v>16</v>
      </c>
      <c r="F75" s="3" t="s">
        <v>283</v>
      </c>
      <c r="G75" s="3" t="s">
        <v>50</v>
      </c>
      <c r="H75" s="3" t="s">
        <v>189</v>
      </c>
      <c r="I75" s="23" t="s">
        <v>24</v>
      </c>
      <c r="J75" s="20">
        <v>123</v>
      </c>
      <c r="K75" s="19">
        <v>3.14</v>
      </c>
      <c r="L75" s="4" t="s">
        <v>35</v>
      </c>
    </row>
    <row r="76" spans="1:12">
      <c r="A76" s="7">
        <v>71</v>
      </c>
      <c r="B76" s="3" t="s">
        <v>284</v>
      </c>
      <c r="C76" s="3" t="s">
        <v>285</v>
      </c>
      <c r="D76" s="3" t="s">
        <v>113</v>
      </c>
      <c r="E76" s="4" t="s">
        <v>16</v>
      </c>
      <c r="F76" s="3" t="s">
        <v>286</v>
      </c>
      <c r="G76" s="3" t="s">
        <v>87</v>
      </c>
      <c r="H76" s="3" t="s">
        <v>189</v>
      </c>
      <c r="I76" s="23" t="s">
        <v>26</v>
      </c>
      <c r="J76" s="20">
        <v>123</v>
      </c>
      <c r="K76" s="19">
        <v>2.99</v>
      </c>
      <c r="L76" s="4" t="s">
        <v>35</v>
      </c>
    </row>
    <row r="77" spans="1:12">
      <c r="A77" s="7">
        <v>72</v>
      </c>
      <c r="B77" s="3" t="s">
        <v>287</v>
      </c>
      <c r="C77" s="3" t="s">
        <v>288</v>
      </c>
      <c r="D77" s="3" t="s">
        <v>95</v>
      </c>
      <c r="E77" s="4" t="s">
        <v>16</v>
      </c>
      <c r="F77" s="3" t="s">
        <v>289</v>
      </c>
      <c r="G77" s="3" t="s">
        <v>71</v>
      </c>
      <c r="H77" s="3" t="s">
        <v>290</v>
      </c>
      <c r="I77" s="26" t="s">
        <v>27</v>
      </c>
      <c r="J77" s="27">
        <v>123</v>
      </c>
      <c r="K77" s="19">
        <v>2.2799999999999998</v>
      </c>
      <c r="L77" s="3" t="s">
        <v>67</v>
      </c>
    </row>
    <row r="78" spans="1:12">
      <c r="A78" s="7">
        <v>73</v>
      </c>
      <c r="B78" s="3" t="s">
        <v>291</v>
      </c>
      <c r="C78" s="3" t="s">
        <v>104</v>
      </c>
      <c r="D78" s="3" t="s">
        <v>74</v>
      </c>
      <c r="E78" s="4" t="s">
        <v>16</v>
      </c>
      <c r="F78" s="3" t="s">
        <v>292</v>
      </c>
      <c r="G78" s="3" t="s">
        <v>21</v>
      </c>
      <c r="H78" s="3" t="s">
        <v>290</v>
      </c>
      <c r="I78" s="26" t="s">
        <v>14</v>
      </c>
      <c r="J78" s="27">
        <v>26</v>
      </c>
      <c r="K78" s="19">
        <v>1.92</v>
      </c>
      <c r="L78" s="3" t="s">
        <v>88</v>
      </c>
    </row>
    <row r="79" spans="1:12">
      <c r="A79" s="7">
        <v>74</v>
      </c>
      <c r="B79" s="3" t="s">
        <v>293</v>
      </c>
      <c r="C79" s="3" t="s">
        <v>294</v>
      </c>
      <c r="D79" s="3" t="s">
        <v>295</v>
      </c>
      <c r="E79" s="4" t="s">
        <v>16</v>
      </c>
      <c r="F79" s="3" t="s">
        <v>296</v>
      </c>
      <c r="G79" s="3" t="s">
        <v>178</v>
      </c>
      <c r="H79" s="3" t="s">
        <v>290</v>
      </c>
      <c r="I79" s="26" t="s">
        <v>26</v>
      </c>
      <c r="J79" s="27">
        <v>123</v>
      </c>
      <c r="K79" s="19">
        <v>3.38</v>
      </c>
      <c r="L79" s="3" t="s">
        <v>28</v>
      </c>
    </row>
    <row r="80" spans="1:12">
      <c r="A80" s="7">
        <v>75</v>
      </c>
      <c r="B80" s="3" t="s">
        <v>297</v>
      </c>
      <c r="C80" s="3" t="s">
        <v>73</v>
      </c>
      <c r="D80" s="3" t="s">
        <v>251</v>
      </c>
      <c r="E80" s="4" t="s">
        <v>16</v>
      </c>
      <c r="F80" s="3" t="s">
        <v>298</v>
      </c>
      <c r="G80" s="3" t="s">
        <v>299</v>
      </c>
      <c r="H80" s="3" t="s">
        <v>290</v>
      </c>
      <c r="I80" s="26" t="s">
        <v>26</v>
      </c>
      <c r="J80" s="27">
        <v>123</v>
      </c>
      <c r="K80" s="19">
        <v>2.89</v>
      </c>
      <c r="L80" s="3" t="s">
        <v>35</v>
      </c>
    </row>
    <row r="81" spans="1:12">
      <c r="A81" s="7">
        <v>76</v>
      </c>
      <c r="B81" s="3" t="s">
        <v>300</v>
      </c>
      <c r="C81" s="3" t="s">
        <v>301</v>
      </c>
      <c r="D81" s="3" t="s">
        <v>204</v>
      </c>
      <c r="E81" s="4" t="s">
        <v>16</v>
      </c>
      <c r="F81" s="3" t="s">
        <v>302</v>
      </c>
      <c r="G81" s="3" t="s">
        <v>303</v>
      </c>
      <c r="H81" s="3" t="s">
        <v>290</v>
      </c>
      <c r="I81" s="26" t="s">
        <v>26</v>
      </c>
      <c r="J81" s="27">
        <v>123</v>
      </c>
      <c r="K81" s="19">
        <v>2.35</v>
      </c>
      <c r="L81" s="3" t="s">
        <v>67</v>
      </c>
    </row>
    <row r="82" spans="1:12">
      <c r="A82" s="7">
        <v>77</v>
      </c>
      <c r="B82" s="3" t="s">
        <v>304</v>
      </c>
      <c r="C82" s="3" t="s">
        <v>305</v>
      </c>
      <c r="D82" s="3" t="s">
        <v>306</v>
      </c>
      <c r="E82" s="4" t="s">
        <v>16</v>
      </c>
      <c r="F82" s="3" t="s">
        <v>307</v>
      </c>
      <c r="G82" s="3" t="s">
        <v>308</v>
      </c>
      <c r="H82" s="3" t="s">
        <v>290</v>
      </c>
      <c r="I82" s="26" t="s">
        <v>27</v>
      </c>
      <c r="J82" s="27">
        <v>114</v>
      </c>
      <c r="K82" s="19">
        <v>2.23</v>
      </c>
      <c r="L82" s="3" t="s">
        <v>67</v>
      </c>
    </row>
    <row r="83" spans="1:12">
      <c r="A83" s="7">
        <v>78</v>
      </c>
      <c r="B83" s="3" t="s">
        <v>309</v>
      </c>
      <c r="C83" s="3" t="s">
        <v>310</v>
      </c>
      <c r="D83" s="3" t="s">
        <v>124</v>
      </c>
      <c r="E83" s="4" t="s">
        <v>16</v>
      </c>
      <c r="F83" s="3" t="s">
        <v>311</v>
      </c>
      <c r="G83" s="3" t="s">
        <v>71</v>
      </c>
      <c r="H83" s="3" t="s">
        <v>290</v>
      </c>
      <c r="I83" s="26" t="s">
        <v>26</v>
      </c>
      <c r="J83" s="27">
        <v>115</v>
      </c>
      <c r="K83" s="19">
        <v>1.8</v>
      </c>
      <c r="L83" s="3" t="s">
        <v>88</v>
      </c>
    </row>
    <row r="84" spans="1:12">
      <c r="A84" s="7">
        <v>79</v>
      </c>
      <c r="B84" s="3" t="s">
        <v>312</v>
      </c>
      <c r="C84" s="3" t="s">
        <v>313</v>
      </c>
      <c r="D84" s="3" t="s">
        <v>105</v>
      </c>
      <c r="E84" s="4" t="s">
        <v>16</v>
      </c>
      <c r="F84" s="3" t="s">
        <v>314</v>
      </c>
      <c r="G84" s="3" t="s">
        <v>21</v>
      </c>
      <c r="H84" s="3" t="s">
        <v>290</v>
      </c>
      <c r="I84" s="26" t="s">
        <v>24</v>
      </c>
      <c r="J84" s="27">
        <v>123</v>
      </c>
      <c r="K84" s="19">
        <v>1.79</v>
      </c>
      <c r="L84" s="3" t="s">
        <v>88</v>
      </c>
    </row>
    <row r="85" spans="1:12">
      <c r="A85" s="7">
        <v>80</v>
      </c>
      <c r="B85" s="3" t="s">
        <v>315</v>
      </c>
      <c r="C85" s="3" t="s">
        <v>316</v>
      </c>
      <c r="D85" s="3" t="s">
        <v>48</v>
      </c>
      <c r="E85" s="4" t="s">
        <v>16</v>
      </c>
      <c r="F85" s="3" t="s">
        <v>317</v>
      </c>
      <c r="G85" s="3" t="s">
        <v>65</v>
      </c>
      <c r="H85" s="3" t="s">
        <v>290</v>
      </c>
      <c r="I85" s="26" t="s">
        <v>26</v>
      </c>
      <c r="J85" s="27">
        <v>123</v>
      </c>
      <c r="K85" s="19">
        <v>3.18</v>
      </c>
      <c r="L85" s="3" t="s">
        <v>35</v>
      </c>
    </row>
    <row r="86" spans="1:12">
      <c r="A86" s="7">
        <v>81</v>
      </c>
      <c r="B86" s="3" t="s">
        <v>318</v>
      </c>
      <c r="C86" s="3" t="s">
        <v>319</v>
      </c>
      <c r="D86" s="3" t="s">
        <v>91</v>
      </c>
      <c r="E86" s="4" t="s">
        <v>16</v>
      </c>
      <c r="F86" s="3" t="s">
        <v>320</v>
      </c>
      <c r="G86" s="3" t="s">
        <v>45</v>
      </c>
      <c r="H86" s="3" t="s">
        <v>290</v>
      </c>
      <c r="I86" s="26" t="s">
        <v>26</v>
      </c>
      <c r="J86" s="27">
        <v>123</v>
      </c>
      <c r="K86" s="19">
        <v>3.03</v>
      </c>
      <c r="L86" s="3" t="s">
        <v>35</v>
      </c>
    </row>
    <row r="87" spans="1:12">
      <c r="A87" s="7">
        <v>82</v>
      </c>
      <c r="B87" s="3" t="s">
        <v>321</v>
      </c>
      <c r="C87" s="3" t="s">
        <v>322</v>
      </c>
      <c r="D87" s="3" t="s">
        <v>323</v>
      </c>
      <c r="E87" s="4" t="s">
        <v>16</v>
      </c>
      <c r="F87" s="3" t="s">
        <v>324</v>
      </c>
      <c r="G87" s="3" t="s">
        <v>40</v>
      </c>
      <c r="H87" s="3" t="s">
        <v>290</v>
      </c>
      <c r="I87" s="26" t="s">
        <v>26</v>
      </c>
      <c r="J87" s="27">
        <v>123</v>
      </c>
      <c r="K87" s="19">
        <v>2.9</v>
      </c>
      <c r="L87" s="3" t="s">
        <v>35</v>
      </c>
    </row>
    <row r="88" spans="1:12">
      <c r="A88" s="7">
        <v>83</v>
      </c>
      <c r="B88" s="3" t="s">
        <v>325</v>
      </c>
      <c r="C88" s="3" t="s">
        <v>326</v>
      </c>
      <c r="D88" s="3" t="s">
        <v>327</v>
      </c>
      <c r="E88" s="4" t="s">
        <v>63</v>
      </c>
      <c r="F88" s="3" t="s">
        <v>328</v>
      </c>
      <c r="G88" s="3" t="s">
        <v>308</v>
      </c>
      <c r="H88" s="3" t="s">
        <v>290</v>
      </c>
      <c r="I88" s="26" t="s">
        <v>26</v>
      </c>
      <c r="J88" s="27">
        <v>123</v>
      </c>
      <c r="K88" s="19">
        <v>2.66</v>
      </c>
      <c r="L88" s="3" t="s">
        <v>35</v>
      </c>
    </row>
    <row r="89" spans="1:12">
      <c r="A89" s="7">
        <v>84</v>
      </c>
      <c r="B89" s="3" t="s">
        <v>329</v>
      </c>
      <c r="C89" s="3" t="s">
        <v>330</v>
      </c>
      <c r="D89" s="3" t="s">
        <v>323</v>
      </c>
      <c r="E89" s="4" t="s">
        <v>16</v>
      </c>
      <c r="F89" s="3" t="s">
        <v>331</v>
      </c>
      <c r="G89" s="3" t="s">
        <v>50</v>
      </c>
      <c r="H89" s="3" t="s">
        <v>290</v>
      </c>
      <c r="I89" s="26" t="s">
        <v>24</v>
      </c>
      <c r="J89" s="27">
        <v>123</v>
      </c>
      <c r="K89" s="19">
        <v>3.15</v>
      </c>
      <c r="L89" s="3" t="s">
        <v>35</v>
      </c>
    </row>
    <row r="90" spans="1:12">
      <c r="A90" s="7">
        <v>85</v>
      </c>
      <c r="B90" s="3" t="s">
        <v>332</v>
      </c>
      <c r="C90" s="3" t="s">
        <v>104</v>
      </c>
      <c r="D90" s="3" t="s">
        <v>333</v>
      </c>
      <c r="E90" s="4" t="s">
        <v>16</v>
      </c>
      <c r="F90" s="3" t="s">
        <v>334</v>
      </c>
      <c r="G90" s="3" t="s">
        <v>33</v>
      </c>
      <c r="H90" s="3" t="s">
        <v>290</v>
      </c>
      <c r="I90" s="26" t="s">
        <v>26</v>
      </c>
      <c r="J90" s="27">
        <v>123</v>
      </c>
      <c r="K90" s="19">
        <v>3.18</v>
      </c>
      <c r="L90" s="3" t="s">
        <v>35</v>
      </c>
    </row>
    <row r="91" spans="1:12">
      <c r="A91" s="7">
        <v>86</v>
      </c>
      <c r="B91" s="3" t="s">
        <v>335</v>
      </c>
      <c r="C91" s="3" t="s">
        <v>104</v>
      </c>
      <c r="D91" s="3" t="s">
        <v>234</v>
      </c>
      <c r="E91" s="4" t="s">
        <v>16</v>
      </c>
      <c r="F91" s="3" t="s">
        <v>336</v>
      </c>
      <c r="G91" s="3" t="s">
        <v>21</v>
      </c>
      <c r="H91" s="3" t="s">
        <v>290</v>
      </c>
      <c r="I91" s="26" t="s">
        <v>26</v>
      </c>
      <c r="J91" s="27">
        <v>123</v>
      </c>
      <c r="K91" s="19">
        <v>2.7</v>
      </c>
      <c r="L91" s="3" t="s">
        <v>35</v>
      </c>
    </row>
    <row r="92" spans="1:12">
      <c r="A92" s="7">
        <v>87</v>
      </c>
      <c r="B92" s="3" t="s">
        <v>337</v>
      </c>
      <c r="C92" s="3" t="s">
        <v>338</v>
      </c>
      <c r="D92" s="3" t="s">
        <v>19</v>
      </c>
      <c r="E92" s="4" t="s">
        <v>16</v>
      </c>
      <c r="F92" s="3" t="s">
        <v>339</v>
      </c>
      <c r="G92" s="3" t="s">
        <v>171</v>
      </c>
      <c r="H92" s="3" t="s">
        <v>290</v>
      </c>
      <c r="I92" s="26" t="s">
        <v>26</v>
      </c>
      <c r="J92" s="27">
        <v>121</v>
      </c>
      <c r="K92" s="19">
        <v>2.5299999999999998</v>
      </c>
      <c r="L92" s="3" t="s">
        <v>35</v>
      </c>
    </row>
    <row r="93" spans="1:12">
      <c r="A93" s="7">
        <v>88</v>
      </c>
      <c r="B93" s="3" t="s">
        <v>340</v>
      </c>
      <c r="C93" s="3" t="s">
        <v>341</v>
      </c>
      <c r="D93" s="3" t="s">
        <v>124</v>
      </c>
      <c r="E93" s="4" t="s">
        <v>16</v>
      </c>
      <c r="F93" s="3" t="s">
        <v>342</v>
      </c>
      <c r="G93" s="3" t="s">
        <v>303</v>
      </c>
      <c r="H93" s="3" t="s">
        <v>290</v>
      </c>
      <c r="I93" s="26" t="s">
        <v>26</v>
      </c>
      <c r="J93" s="27">
        <v>123</v>
      </c>
      <c r="K93" s="19">
        <v>3.16</v>
      </c>
      <c r="L93" s="3" t="s">
        <v>35</v>
      </c>
    </row>
    <row r="94" spans="1:12">
      <c r="A94" s="7">
        <v>89</v>
      </c>
      <c r="B94" s="3" t="s">
        <v>343</v>
      </c>
      <c r="C94" s="3" t="s">
        <v>344</v>
      </c>
      <c r="D94" s="3" t="s">
        <v>95</v>
      </c>
      <c r="E94" s="4" t="s">
        <v>16</v>
      </c>
      <c r="F94" s="3" t="s">
        <v>345</v>
      </c>
      <c r="G94" s="3" t="s">
        <v>50</v>
      </c>
      <c r="H94" s="3" t="s">
        <v>290</v>
      </c>
      <c r="I94" s="26" t="s">
        <v>26</v>
      </c>
      <c r="J94" s="27">
        <v>123</v>
      </c>
      <c r="K94" s="19">
        <v>2.6</v>
      </c>
      <c r="L94" s="3" t="s">
        <v>35</v>
      </c>
    </row>
    <row r="95" spans="1:12">
      <c r="A95" s="7">
        <v>90</v>
      </c>
      <c r="B95" s="3" t="s">
        <v>346</v>
      </c>
      <c r="C95" s="3" t="s">
        <v>347</v>
      </c>
      <c r="D95" s="3" t="s">
        <v>274</v>
      </c>
      <c r="E95" s="4" t="s">
        <v>16</v>
      </c>
      <c r="F95" s="3" t="s">
        <v>348</v>
      </c>
      <c r="G95" s="3" t="s">
        <v>126</v>
      </c>
      <c r="H95" s="3" t="s">
        <v>290</v>
      </c>
      <c r="I95" s="26" t="s">
        <v>14</v>
      </c>
      <c r="J95" s="27">
        <v>28</v>
      </c>
      <c r="K95" s="19">
        <v>2.4900000000000002</v>
      </c>
      <c r="L95" s="3" t="s">
        <v>67</v>
      </c>
    </row>
    <row r="96" spans="1:12">
      <c r="A96" s="7">
        <v>91</v>
      </c>
      <c r="B96" s="3" t="s">
        <v>349</v>
      </c>
      <c r="C96" s="3" t="s">
        <v>104</v>
      </c>
      <c r="D96" s="3" t="s">
        <v>350</v>
      </c>
      <c r="E96" s="4" t="s">
        <v>16</v>
      </c>
      <c r="F96" s="3" t="s">
        <v>351</v>
      </c>
      <c r="G96" s="3" t="s">
        <v>40</v>
      </c>
      <c r="H96" s="3" t="s">
        <v>290</v>
      </c>
      <c r="I96" s="26" t="s">
        <v>26</v>
      </c>
      <c r="J96" s="27">
        <v>123</v>
      </c>
      <c r="K96" s="19">
        <v>2.72</v>
      </c>
      <c r="L96" s="3" t="s">
        <v>35</v>
      </c>
    </row>
    <row r="97" spans="1:12">
      <c r="A97" s="7">
        <v>92</v>
      </c>
      <c r="B97" s="3" t="s">
        <v>352</v>
      </c>
      <c r="C97" s="3" t="s">
        <v>173</v>
      </c>
      <c r="D97" s="3" t="s">
        <v>353</v>
      </c>
      <c r="E97" s="4" t="s">
        <v>16</v>
      </c>
      <c r="F97" s="3" t="s">
        <v>221</v>
      </c>
      <c r="G97" s="3" t="s">
        <v>193</v>
      </c>
      <c r="H97" s="3" t="s">
        <v>290</v>
      </c>
      <c r="I97" s="26" t="s">
        <v>26</v>
      </c>
      <c r="J97" s="27">
        <v>123</v>
      </c>
      <c r="K97" s="19">
        <v>3.27</v>
      </c>
      <c r="L97" s="3" t="s">
        <v>28</v>
      </c>
    </row>
    <row r="98" spans="1:12">
      <c r="A98" s="7">
        <v>93</v>
      </c>
      <c r="B98" s="3" t="s">
        <v>354</v>
      </c>
      <c r="C98" s="3" t="s">
        <v>355</v>
      </c>
      <c r="D98" s="3" t="s">
        <v>251</v>
      </c>
      <c r="E98" s="4" t="s">
        <v>16</v>
      </c>
      <c r="F98" s="3" t="s">
        <v>356</v>
      </c>
      <c r="G98" s="3" t="s">
        <v>126</v>
      </c>
      <c r="H98" s="3" t="s">
        <v>290</v>
      </c>
      <c r="I98" s="26" t="s">
        <v>26</v>
      </c>
      <c r="J98" s="27">
        <v>123</v>
      </c>
      <c r="K98" s="19">
        <v>2.73</v>
      </c>
      <c r="L98" s="3" t="s">
        <v>35</v>
      </c>
    </row>
    <row r="99" spans="1:12">
      <c r="A99" s="7">
        <v>94</v>
      </c>
      <c r="B99" s="3" t="s">
        <v>357</v>
      </c>
      <c r="C99" s="3" t="s">
        <v>47</v>
      </c>
      <c r="D99" s="3" t="s">
        <v>200</v>
      </c>
      <c r="E99" s="4" t="s">
        <v>16</v>
      </c>
      <c r="F99" s="3" t="s">
        <v>358</v>
      </c>
      <c r="G99" s="3" t="s">
        <v>359</v>
      </c>
      <c r="H99" s="3" t="s">
        <v>290</v>
      </c>
      <c r="I99" s="26" t="s">
        <v>24</v>
      </c>
      <c r="J99" s="27">
        <v>123</v>
      </c>
      <c r="K99" s="19">
        <v>2.11</v>
      </c>
      <c r="L99" s="3" t="s">
        <v>67</v>
      </c>
    </row>
    <row r="100" spans="1:12">
      <c r="A100" s="7">
        <v>95</v>
      </c>
      <c r="B100" s="3" t="s">
        <v>360</v>
      </c>
      <c r="C100" s="3" t="s">
        <v>361</v>
      </c>
      <c r="D100" s="3" t="s">
        <v>113</v>
      </c>
      <c r="E100" s="4" t="s">
        <v>16</v>
      </c>
      <c r="F100" s="3" t="s">
        <v>362</v>
      </c>
      <c r="G100" s="3" t="s">
        <v>50</v>
      </c>
      <c r="H100" s="3" t="s">
        <v>290</v>
      </c>
      <c r="I100" s="26" t="s">
        <v>26</v>
      </c>
      <c r="J100" s="27">
        <v>123</v>
      </c>
      <c r="K100" s="19">
        <v>2.4300000000000002</v>
      </c>
      <c r="L100" s="3" t="s">
        <v>67</v>
      </c>
    </row>
    <row r="101" spans="1:12">
      <c r="A101" s="7">
        <v>96</v>
      </c>
      <c r="B101" s="3" t="s">
        <v>363</v>
      </c>
      <c r="C101" s="3" t="s">
        <v>364</v>
      </c>
      <c r="D101" s="3" t="s">
        <v>113</v>
      </c>
      <c r="E101" s="4" t="s">
        <v>16</v>
      </c>
      <c r="F101" s="3" t="s">
        <v>365</v>
      </c>
      <c r="G101" s="3" t="s">
        <v>126</v>
      </c>
      <c r="H101" s="3" t="s">
        <v>290</v>
      </c>
      <c r="I101" s="26" t="s">
        <v>14</v>
      </c>
      <c r="J101" s="27">
        <v>21</v>
      </c>
      <c r="K101" s="19">
        <v>2.36</v>
      </c>
      <c r="L101" s="3" t="s">
        <v>67</v>
      </c>
    </row>
    <row r="102" spans="1:12">
      <c r="A102" s="7">
        <v>97</v>
      </c>
      <c r="B102" s="3" t="s">
        <v>366</v>
      </c>
      <c r="C102" s="3" t="s">
        <v>367</v>
      </c>
      <c r="D102" s="3" t="s">
        <v>113</v>
      </c>
      <c r="E102" s="4" t="s">
        <v>16</v>
      </c>
      <c r="F102" s="3" t="s">
        <v>368</v>
      </c>
      <c r="G102" s="3" t="s">
        <v>50</v>
      </c>
      <c r="H102" s="3" t="s">
        <v>290</v>
      </c>
      <c r="I102" s="26" t="s">
        <v>27</v>
      </c>
      <c r="J102" s="27">
        <v>123</v>
      </c>
      <c r="K102" s="19">
        <v>3.3</v>
      </c>
      <c r="L102" s="3" t="s">
        <v>28</v>
      </c>
    </row>
    <row r="103" spans="1:12">
      <c r="A103" s="7">
        <v>98</v>
      </c>
      <c r="B103" s="3" t="s">
        <v>369</v>
      </c>
      <c r="C103" s="3" t="s">
        <v>187</v>
      </c>
      <c r="D103" s="3" t="s">
        <v>166</v>
      </c>
      <c r="E103" s="4" t="s">
        <v>16</v>
      </c>
      <c r="F103" s="3" t="s">
        <v>370</v>
      </c>
      <c r="G103" s="3" t="s">
        <v>50</v>
      </c>
      <c r="H103" s="3" t="s">
        <v>290</v>
      </c>
      <c r="I103" s="26" t="s">
        <v>26</v>
      </c>
      <c r="J103" s="27">
        <v>123</v>
      </c>
      <c r="K103" s="19">
        <v>3.15</v>
      </c>
      <c r="L103" s="3" t="s">
        <v>35</v>
      </c>
    </row>
    <row r="104" spans="1:12">
      <c r="A104" s="7">
        <v>99</v>
      </c>
      <c r="B104" s="3" t="s">
        <v>371</v>
      </c>
      <c r="C104" s="3" t="s">
        <v>372</v>
      </c>
      <c r="D104" s="3" t="s">
        <v>373</v>
      </c>
      <c r="E104" s="4" t="s">
        <v>16</v>
      </c>
      <c r="F104" s="3" t="s">
        <v>374</v>
      </c>
      <c r="G104" s="3" t="s">
        <v>50</v>
      </c>
      <c r="H104" s="3" t="s">
        <v>290</v>
      </c>
      <c r="I104" s="26" t="s">
        <v>26</v>
      </c>
      <c r="J104" s="27">
        <v>123</v>
      </c>
      <c r="K104" s="19">
        <v>3.23</v>
      </c>
      <c r="L104" s="3" t="s">
        <v>28</v>
      </c>
    </row>
    <row r="105" spans="1:12">
      <c r="A105" s="7">
        <v>100</v>
      </c>
      <c r="B105" s="3" t="s">
        <v>375</v>
      </c>
      <c r="C105" s="3" t="s">
        <v>203</v>
      </c>
      <c r="D105" s="3" t="s">
        <v>376</v>
      </c>
      <c r="E105" s="4" t="s">
        <v>16</v>
      </c>
      <c r="F105" s="3" t="s">
        <v>377</v>
      </c>
      <c r="G105" s="3" t="s">
        <v>71</v>
      </c>
      <c r="H105" s="3" t="s">
        <v>290</v>
      </c>
      <c r="I105" s="26" t="s">
        <v>26</v>
      </c>
      <c r="J105" s="27">
        <v>123</v>
      </c>
      <c r="K105" s="19">
        <v>2.5499999999999998</v>
      </c>
      <c r="L105" s="3" t="s">
        <v>35</v>
      </c>
    </row>
    <row r="106" spans="1:12">
      <c r="A106" s="7">
        <v>101</v>
      </c>
      <c r="B106" s="3" t="s">
        <v>378</v>
      </c>
      <c r="C106" s="3" t="s">
        <v>379</v>
      </c>
      <c r="D106" s="3" t="s">
        <v>380</v>
      </c>
      <c r="E106" s="4" t="s">
        <v>16</v>
      </c>
      <c r="F106" s="3" t="s">
        <v>381</v>
      </c>
      <c r="G106" s="3" t="s">
        <v>33</v>
      </c>
      <c r="H106" s="3" t="s">
        <v>290</v>
      </c>
      <c r="I106" s="26" t="s">
        <v>27</v>
      </c>
      <c r="J106" s="27">
        <v>120</v>
      </c>
      <c r="K106" s="19">
        <v>2.34</v>
      </c>
      <c r="L106" s="3" t="s">
        <v>67</v>
      </c>
    </row>
    <row r="107" spans="1:12">
      <c r="A107" s="7">
        <v>102</v>
      </c>
      <c r="B107" s="3" t="s">
        <v>382</v>
      </c>
      <c r="C107" s="3" t="s">
        <v>383</v>
      </c>
      <c r="D107" s="3" t="s">
        <v>124</v>
      </c>
      <c r="E107" s="4" t="s">
        <v>16</v>
      </c>
      <c r="F107" s="3" t="s">
        <v>384</v>
      </c>
      <c r="G107" s="3" t="s">
        <v>55</v>
      </c>
      <c r="H107" s="3" t="s">
        <v>290</v>
      </c>
      <c r="I107" s="26" t="s">
        <v>26</v>
      </c>
      <c r="J107" s="27">
        <v>123</v>
      </c>
      <c r="K107" s="19">
        <v>2.56</v>
      </c>
      <c r="L107" s="3" t="s">
        <v>35</v>
      </c>
    </row>
    <row r="108" spans="1:12">
      <c r="A108" s="7">
        <v>103</v>
      </c>
      <c r="B108" s="3" t="s">
        <v>385</v>
      </c>
      <c r="C108" s="3" t="s">
        <v>386</v>
      </c>
      <c r="D108" s="3" t="s">
        <v>387</v>
      </c>
      <c r="E108" s="4" t="s">
        <v>16</v>
      </c>
      <c r="F108" s="3" t="s">
        <v>388</v>
      </c>
      <c r="G108" s="3" t="s">
        <v>359</v>
      </c>
      <c r="H108" s="3" t="s">
        <v>290</v>
      </c>
      <c r="I108" s="26" t="s">
        <v>26</v>
      </c>
      <c r="J108" s="27">
        <v>123</v>
      </c>
      <c r="K108" s="19">
        <v>3.12</v>
      </c>
      <c r="L108" s="3" t="s">
        <v>35</v>
      </c>
    </row>
    <row r="109" spans="1:12">
      <c r="A109" s="7">
        <v>104</v>
      </c>
      <c r="B109" s="3" t="s">
        <v>389</v>
      </c>
      <c r="C109" s="3" t="s">
        <v>390</v>
      </c>
      <c r="D109" s="3" t="s">
        <v>169</v>
      </c>
      <c r="E109" s="4" t="s">
        <v>16</v>
      </c>
      <c r="F109" s="3" t="s">
        <v>391</v>
      </c>
      <c r="G109" s="3" t="s">
        <v>50</v>
      </c>
      <c r="H109" s="3" t="s">
        <v>290</v>
      </c>
      <c r="I109" s="26" t="s">
        <v>26</v>
      </c>
      <c r="J109" s="27">
        <v>123</v>
      </c>
      <c r="K109" s="19">
        <v>2.36</v>
      </c>
      <c r="L109" s="3" t="s">
        <v>67</v>
      </c>
    </row>
    <row r="110" spans="1:12">
      <c r="A110" s="7">
        <v>105</v>
      </c>
      <c r="B110" s="3" t="s">
        <v>392</v>
      </c>
      <c r="C110" s="3" t="s">
        <v>393</v>
      </c>
      <c r="D110" s="3" t="s">
        <v>53</v>
      </c>
      <c r="E110" s="4" t="s">
        <v>16</v>
      </c>
      <c r="F110" s="3" t="s">
        <v>394</v>
      </c>
      <c r="G110" s="3" t="s">
        <v>55</v>
      </c>
      <c r="H110" s="3" t="s">
        <v>290</v>
      </c>
      <c r="I110" s="26" t="s">
        <v>26</v>
      </c>
      <c r="J110" s="27">
        <v>123</v>
      </c>
      <c r="K110" s="19">
        <v>2.48</v>
      </c>
      <c r="L110" s="3" t="s">
        <v>67</v>
      </c>
    </row>
    <row r="111" spans="1:12">
      <c r="A111" s="7">
        <v>106</v>
      </c>
      <c r="B111" s="3" t="s">
        <v>395</v>
      </c>
      <c r="C111" s="3" t="s">
        <v>396</v>
      </c>
      <c r="D111" s="3" t="s">
        <v>43</v>
      </c>
      <c r="E111" s="4" t="s">
        <v>16</v>
      </c>
      <c r="F111" s="3" t="s">
        <v>397</v>
      </c>
      <c r="G111" s="3" t="s">
        <v>45</v>
      </c>
      <c r="H111" s="3" t="s">
        <v>290</v>
      </c>
      <c r="I111" s="26" t="s">
        <v>26</v>
      </c>
      <c r="J111" s="27">
        <v>111</v>
      </c>
      <c r="K111" s="19">
        <v>2.0699999999999998</v>
      </c>
      <c r="L111" s="3" t="s">
        <v>67</v>
      </c>
    </row>
    <row r="112" spans="1:12">
      <c r="A112" s="7">
        <v>107</v>
      </c>
      <c r="B112" s="3" t="s">
        <v>398</v>
      </c>
      <c r="C112" s="3" t="s">
        <v>187</v>
      </c>
      <c r="D112" s="3" t="s">
        <v>38</v>
      </c>
      <c r="E112" s="4" t="s">
        <v>16</v>
      </c>
      <c r="F112" s="3" t="s">
        <v>399</v>
      </c>
      <c r="G112" s="3" t="s">
        <v>50</v>
      </c>
      <c r="H112" s="3" t="s">
        <v>290</v>
      </c>
      <c r="I112" s="26" t="s">
        <v>26</v>
      </c>
      <c r="J112" s="27">
        <v>123</v>
      </c>
      <c r="K112" s="19">
        <v>2.98</v>
      </c>
      <c r="L112" s="3" t="s">
        <v>35</v>
      </c>
    </row>
    <row r="113" spans="1:12">
      <c r="A113" s="7">
        <v>108</v>
      </c>
      <c r="B113" s="3" t="s">
        <v>400</v>
      </c>
      <c r="C113" s="3" t="s">
        <v>90</v>
      </c>
      <c r="D113" s="3" t="s">
        <v>74</v>
      </c>
      <c r="E113" s="4" t="s">
        <v>16</v>
      </c>
      <c r="F113" s="3" t="s">
        <v>401</v>
      </c>
      <c r="G113" s="3" t="s">
        <v>33</v>
      </c>
      <c r="H113" s="3" t="s">
        <v>290</v>
      </c>
      <c r="I113" s="26" t="s">
        <v>26</v>
      </c>
      <c r="J113" s="27">
        <v>123</v>
      </c>
      <c r="K113" s="19">
        <v>3.29</v>
      </c>
      <c r="L113" s="3" t="s">
        <v>28</v>
      </c>
    </row>
    <row r="114" spans="1:12">
      <c r="A114" s="7">
        <v>109</v>
      </c>
      <c r="B114" s="3" t="s">
        <v>402</v>
      </c>
      <c r="C114" s="3" t="s">
        <v>403</v>
      </c>
      <c r="D114" s="3" t="s">
        <v>404</v>
      </c>
      <c r="E114" s="4" t="s">
        <v>16</v>
      </c>
      <c r="F114" s="3" t="s">
        <v>405</v>
      </c>
      <c r="G114" s="3" t="s">
        <v>50</v>
      </c>
      <c r="H114" s="3" t="s">
        <v>290</v>
      </c>
      <c r="I114" s="26" t="s">
        <v>26</v>
      </c>
      <c r="J114" s="27">
        <v>123</v>
      </c>
      <c r="K114" s="19">
        <v>2.17</v>
      </c>
      <c r="L114" s="3" t="s">
        <v>67</v>
      </c>
    </row>
    <row r="115" spans="1:12">
      <c r="A115" s="7">
        <v>110</v>
      </c>
      <c r="B115" s="3" t="s">
        <v>406</v>
      </c>
      <c r="C115" s="3" t="s">
        <v>30</v>
      </c>
      <c r="D115" s="3" t="s">
        <v>274</v>
      </c>
      <c r="E115" s="4" t="s">
        <v>16</v>
      </c>
      <c r="F115" s="3" t="s">
        <v>407</v>
      </c>
      <c r="G115" s="3" t="s">
        <v>299</v>
      </c>
      <c r="H115" s="3" t="s">
        <v>290</v>
      </c>
      <c r="I115" s="26" t="s">
        <v>24</v>
      </c>
      <c r="J115" s="27">
        <v>123</v>
      </c>
      <c r="K115" s="19">
        <v>3</v>
      </c>
      <c r="L115" s="3" t="s">
        <v>35</v>
      </c>
    </row>
    <row r="116" spans="1:12">
      <c r="A116" s="7">
        <v>111</v>
      </c>
      <c r="B116" s="3" t="s">
        <v>408</v>
      </c>
      <c r="C116" s="3" t="s">
        <v>409</v>
      </c>
      <c r="D116" s="3" t="s">
        <v>247</v>
      </c>
      <c r="E116" s="4" t="s">
        <v>16</v>
      </c>
      <c r="F116" s="3" t="s">
        <v>410</v>
      </c>
      <c r="G116" s="3" t="s">
        <v>71</v>
      </c>
      <c r="H116" s="3" t="s">
        <v>290</v>
      </c>
      <c r="I116" s="26" t="s">
        <v>34</v>
      </c>
      <c r="J116" s="27">
        <v>121</v>
      </c>
      <c r="K116" s="19">
        <v>2.02</v>
      </c>
      <c r="L116" s="3" t="s">
        <v>67</v>
      </c>
    </row>
    <row r="117" spans="1:12">
      <c r="A117" s="7">
        <v>112</v>
      </c>
      <c r="B117" s="3" t="s">
        <v>411</v>
      </c>
      <c r="C117" s="3" t="s">
        <v>116</v>
      </c>
      <c r="D117" s="3" t="s">
        <v>247</v>
      </c>
      <c r="E117" s="4" t="s">
        <v>16</v>
      </c>
      <c r="F117" s="3" t="s">
        <v>412</v>
      </c>
      <c r="G117" s="3" t="s">
        <v>171</v>
      </c>
      <c r="H117" s="3" t="s">
        <v>290</v>
      </c>
      <c r="I117" s="26" t="s">
        <v>27</v>
      </c>
      <c r="J117" s="27">
        <v>121</v>
      </c>
      <c r="K117" s="19">
        <v>2.61</v>
      </c>
      <c r="L117" s="3" t="s">
        <v>35</v>
      </c>
    </row>
    <row r="118" spans="1:12">
      <c r="A118" s="7">
        <v>113</v>
      </c>
      <c r="B118" s="3" t="s">
        <v>413</v>
      </c>
      <c r="C118" s="3" t="s">
        <v>104</v>
      </c>
      <c r="D118" s="3" t="s">
        <v>414</v>
      </c>
      <c r="E118" s="4" t="s">
        <v>16</v>
      </c>
      <c r="F118" s="3" t="s">
        <v>415</v>
      </c>
      <c r="G118" s="3" t="s">
        <v>21</v>
      </c>
      <c r="H118" s="3" t="s">
        <v>290</v>
      </c>
      <c r="I118" s="26" t="s">
        <v>26</v>
      </c>
      <c r="J118" s="27">
        <v>123</v>
      </c>
      <c r="K118" s="19">
        <v>2.72</v>
      </c>
      <c r="L118" s="3" t="s">
        <v>35</v>
      </c>
    </row>
    <row r="119" spans="1:12">
      <c r="A119" s="7">
        <v>114</v>
      </c>
      <c r="B119" s="3" t="s">
        <v>416</v>
      </c>
      <c r="C119" s="3" t="s">
        <v>207</v>
      </c>
      <c r="D119" s="3" t="s">
        <v>31</v>
      </c>
      <c r="E119" s="4" t="s">
        <v>16</v>
      </c>
      <c r="F119" s="3" t="s">
        <v>417</v>
      </c>
      <c r="G119" s="3" t="s">
        <v>71</v>
      </c>
      <c r="H119" s="3" t="s">
        <v>290</v>
      </c>
      <c r="I119" s="26" t="s">
        <v>26</v>
      </c>
      <c r="J119" s="27">
        <v>123</v>
      </c>
      <c r="K119" s="19">
        <v>2.93</v>
      </c>
      <c r="L119" s="3" t="s">
        <v>35</v>
      </c>
    </row>
    <row r="120" spans="1:12">
      <c r="A120" s="7">
        <v>115</v>
      </c>
      <c r="B120" s="3" t="s">
        <v>418</v>
      </c>
      <c r="C120" s="3" t="s">
        <v>419</v>
      </c>
      <c r="D120" s="3" t="s">
        <v>306</v>
      </c>
      <c r="E120" s="4" t="s">
        <v>16</v>
      </c>
      <c r="F120" s="3" t="s">
        <v>420</v>
      </c>
      <c r="G120" s="3" t="s">
        <v>178</v>
      </c>
      <c r="H120" s="3" t="s">
        <v>290</v>
      </c>
      <c r="I120" s="26" t="s">
        <v>26</v>
      </c>
      <c r="J120" s="27">
        <v>123</v>
      </c>
      <c r="K120" s="19">
        <v>2.85</v>
      </c>
      <c r="L120" s="3" t="s">
        <v>35</v>
      </c>
    </row>
    <row r="121" spans="1:12">
      <c r="A121" s="7">
        <v>116</v>
      </c>
      <c r="B121" s="3" t="s">
        <v>421</v>
      </c>
      <c r="C121" s="3" t="s">
        <v>104</v>
      </c>
      <c r="D121" s="3" t="s">
        <v>166</v>
      </c>
      <c r="E121" s="4" t="s">
        <v>16</v>
      </c>
      <c r="F121" s="3" t="s">
        <v>422</v>
      </c>
      <c r="G121" s="3" t="s">
        <v>71</v>
      </c>
      <c r="H121" s="3" t="s">
        <v>290</v>
      </c>
      <c r="I121" s="26" t="s">
        <v>26</v>
      </c>
      <c r="J121" s="27">
        <v>123</v>
      </c>
      <c r="K121" s="19">
        <v>3.14</v>
      </c>
      <c r="L121" s="3" t="s">
        <v>35</v>
      </c>
    </row>
    <row r="122" spans="1:12">
      <c r="A122" s="7">
        <v>117</v>
      </c>
      <c r="B122" s="3" t="s">
        <v>423</v>
      </c>
      <c r="C122" s="3" t="s">
        <v>424</v>
      </c>
      <c r="D122" s="3" t="s">
        <v>425</v>
      </c>
      <c r="E122" s="4" t="s">
        <v>16</v>
      </c>
      <c r="F122" s="3" t="s">
        <v>426</v>
      </c>
      <c r="G122" s="3" t="s">
        <v>50</v>
      </c>
      <c r="H122" s="3" t="s">
        <v>290</v>
      </c>
      <c r="I122" s="26" t="s">
        <v>26</v>
      </c>
      <c r="J122" s="27">
        <v>123</v>
      </c>
      <c r="K122" s="19">
        <v>3.03</v>
      </c>
      <c r="L122" s="3" t="s">
        <v>35</v>
      </c>
    </row>
    <row r="123" spans="1:12">
      <c r="A123" s="7">
        <v>118</v>
      </c>
      <c r="B123" s="3" t="s">
        <v>427</v>
      </c>
      <c r="C123" s="3" t="s">
        <v>428</v>
      </c>
      <c r="D123" s="3" t="s">
        <v>429</v>
      </c>
      <c r="E123" s="4" t="s">
        <v>16</v>
      </c>
      <c r="F123" s="3" t="s">
        <v>430</v>
      </c>
      <c r="G123" s="3" t="s">
        <v>171</v>
      </c>
      <c r="H123" s="3" t="s">
        <v>290</v>
      </c>
      <c r="I123" s="26" t="s">
        <v>26</v>
      </c>
      <c r="J123" s="27">
        <v>123</v>
      </c>
      <c r="K123" s="19">
        <v>2.99</v>
      </c>
      <c r="L123" s="3" t="s">
        <v>35</v>
      </c>
    </row>
    <row r="124" spans="1:12">
      <c r="A124" s="7">
        <v>119</v>
      </c>
      <c r="B124" s="3" t="s">
        <v>431</v>
      </c>
      <c r="C124" s="3" t="s">
        <v>347</v>
      </c>
      <c r="D124" s="3" t="s">
        <v>432</v>
      </c>
      <c r="E124" s="4" t="s">
        <v>16</v>
      </c>
      <c r="F124" s="3" t="s">
        <v>433</v>
      </c>
      <c r="G124" s="3" t="s">
        <v>299</v>
      </c>
      <c r="H124" s="3" t="s">
        <v>290</v>
      </c>
      <c r="I124" s="26" t="s">
        <v>26</v>
      </c>
      <c r="J124" s="27">
        <v>123</v>
      </c>
      <c r="K124" s="19">
        <v>2.2799999999999998</v>
      </c>
      <c r="L124" s="3" t="s">
        <v>67</v>
      </c>
    </row>
    <row r="125" spans="1:12">
      <c r="A125" s="7">
        <v>120</v>
      </c>
      <c r="B125" s="3" t="s">
        <v>434</v>
      </c>
      <c r="C125" s="3" t="s">
        <v>104</v>
      </c>
      <c r="D125" s="3" t="s">
        <v>124</v>
      </c>
      <c r="E125" s="4" t="s">
        <v>16</v>
      </c>
      <c r="F125" s="3" t="s">
        <v>435</v>
      </c>
      <c r="G125" s="3" t="s">
        <v>303</v>
      </c>
      <c r="H125" s="3" t="s">
        <v>290</v>
      </c>
      <c r="I125" s="26" t="s">
        <v>14</v>
      </c>
      <c r="J125" s="27">
        <v>51</v>
      </c>
      <c r="K125" s="19">
        <v>2.14</v>
      </c>
      <c r="L125" s="3" t="s">
        <v>67</v>
      </c>
    </row>
    <row r="126" spans="1:12">
      <c r="A126" s="7">
        <v>121</v>
      </c>
      <c r="B126" s="3" t="s">
        <v>436</v>
      </c>
      <c r="C126" s="3" t="s">
        <v>437</v>
      </c>
      <c r="D126" s="3" t="s">
        <v>121</v>
      </c>
      <c r="E126" s="4" t="s">
        <v>16</v>
      </c>
      <c r="F126" s="3" t="s">
        <v>438</v>
      </c>
      <c r="G126" s="3" t="s">
        <v>45</v>
      </c>
      <c r="H126" s="3" t="s">
        <v>290</v>
      </c>
      <c r="I126" s="26" t="s">
        <v>26</v>
      </c>
      <c r="J126" s="27">
        <v>123</v>
      </c>
      <c r="K126" s="19">
        <v>3.14</v>
      </c>
      <c r="L126" s="3" t="s">
        <v>35</v>
      </c>
    </row>
    <row r="127" spans="1:12">
      <c r="A127" s="7">
        <v>122</v>
      </c>
      <c r="B127" s="3" t="s">
        <v>439</v>
      </c>
      <c r="C127" s="3" t="s">
        <v>440</v>
      </c>
      <c r="D127" s="3" t="s">
        <v>441</v>
      </c>
      <c r="E127" s="4" t="s">
        <v>16</v>
      </c>
      <c r="F127" s="3" t="s">
        <v>289</v>
      </c>
      <c r="G127" s="3" t="s">
        <v>171</v>
      </c>
      <c r="H127" s="3" t="s">
        <v>290</v>
      </c>
      <c r="I127" s="26" t="s">
        <v>14</v>
      </c>
      <c r="J127" s="27">
        <v>52</v>
      </c>
      <c r="K127" s="19">
        <v>2.04</v>
      </c>
      <c r="L127" s="3" t="s">
        <v>67</v>
      </c>
    </row>
    <row r="128" spans="1:12">
      <c r="A128" s="7">
        <v>123</v>
      </c>
      <c r="B128" s="3" t="s">
        <v>442</v>
      </c>
      <c r="C128" s="3" t="s">
        <v>443</v>
      </c>
      <c r="D128" s="3" t="s">
        <v>247</v>
      </c>
      <c r="E128" s="4" t="s">
        <v>16</v>
      </c>
      <c r="F128" s="3" t="s">
        <v>311</v>
      </c>
      <c r="G128" s="3" t="s">
        <v>193</v>
      </c>
      <c r="H128" s="3" t="s">
        <v>290</v>
      </c>
      <c r="I128" s="26" t="s">
        <v>26</v>
      </c>
      <c r="J128" s="27">
        <v>123</v>
      </c>
      <c r="K128" s="19">
        <v>2.4900000000000002</v>
      </c>
      <c r="L128" s="3" t="s">
        <v>67</v>
      </c>
    </row>
    <row r="129" spans="1:12">
      <c r="A129" s="7">
        <v>124</v>
      </c>
      <c r="B129" s="3" t="s">
        <v>444</v>
      </c>
      <c r="C129" s="3" t="s">
        <v>104</v>
      </c>
      <c r="D129" s="3" t="s">
        <v>247</v>
      </c>
      <c r="E129" s="4" t="s">
        <v>16</v>
      </c>
      <c r="F129" s="3" t="s">
        <v>445</v>
      </c>
      <c r="G129" s="3" t="s">
        <v>131</v>
      </c>
      <c r="H129" s="3" t="s">
        <v>290</v>
      </c>
      <c r="I129" s="26" t="s">
        <v>26</v>
      </c>
      <c r="J129" s="27">
        <v>123</v>
      </c>
      <c r="K129" s="19">
        <v>3.47</v>
      </c>
      <c r="L129" s="3" t="s">
        <v>28</v>
      </c>
    </row>
    <row r="130" spans="1:12">
      <c r="A130" s="7">
        <v>125</v>
      </c>
      <c r="B130" s="3" t="s">
        <v>446</v>
      </c>
      <c r="C130" s="3" t="s">
        <v>347</v>
      </c>
      <c r="D130" s="3" t="s">
        <v>447</v>
      </c>
      <c r="E130" s="4" t="s">
        <v>16</v>
      </c>
      <c r="F130" s="3" t="s">
        <v>324</v>
      </c>
      <c r="G130" s="3" t="s">
        <v>87</v>
      </c>
      <c r="H130" s="3" t="s">
        <v>290</v>
      </c>
      <c r="I130" s="26" t="s">
        <v>26</v>
      </c>
      <c r="J130" s="27">
        <v>123</v>
      </c>
      <c r="K130" s="19">
        <v>3</v>
      </c>
      <c r="L130" s="3" t="s">
        <v>35</v>
      </c>
    </row>
    <row r="131" spans="1:12">
      <c r="A131" s="7">
        <v>126</v>
      </c>
      <c r="B131" s="3" t="s">
        <v>448</v>
      </c>
      <c r="C131" s="3" t="s">
        <v>449</v>
      </c>
      <c r="D131" s="3" t="s">
        <v>215</v>
      </c>
      <c r="E131" s="4" t="s">
        <v>16</v>
      </c>
      <c r="F131" s="3" t="s">
        <v>450</v>
      </c>
      <c r="G131" s="3" t="s">
        <v>451</v>
      </c>
      <c r="H131" s="3" t="s">
        <v>290</v>
      </c>
      <c r="I131" s="26" t="s">
        <v>26</v>
      </c>
      <c r="J131" s="27">
        <v>123</v>
      </c>
      <c r="K131" s="19">
        <v>3.45</v>
      </c>
      <c r="L131" s="3" t="s">
        <v>28</v>
      </c>
    </row>
    <row r="132" spans="1:12">
      <c r="A132" s="7">
        <v>127</v>
      </c>
      <c r="B132" s="3" t="s">
        <v>452</v>
      </c>
      <c r="C132" s="3" t="s">
        <v>453</v>
      </c>
      <c r="D132" s="3" t="s">
        <v>105</v>
      </c>
      <c r="E132" s="4" t="s">
        <v>16</v>
      </c>
      <c r="F132" s="3" t="s">
        <v>192</v>
      </c>
      <c r="G132" s="3" t="s">
        <v>308</v>
      </c>
      <c r="H132" s="3" t="s">
        <v>290</v>
      </c>
      <c r="I132" s="26" t="s">
        <v>24</v>
      </c>
      <c r="J132" s="27">
        <v>119</v>
      </c>
      <c r="K132" s="19">
        <v>2.08</v>
      </c>
      <c r="L132" s="3" t="s">
        <v>67</v>
      </c>
    </row>
    <row r="133" spans="1:12">
      <c r="A133" s="7">
        <v>128</v>
      </c>
      <c r="B133" s="3" t="s">
        <v>454</v>
      </c>
      <c r="C133" s="3" t="s">
        <v>455</v>
      </c>
      <c r="D133" s="3" t="s">
        <v>43</v>
      </c>
      <c r="E133" s="4" t="s">
        <v>16</v>
      </c>
      <c r="F133" s="3" t="s">
        <v>456</v>
      </c>
      <c r="G133" s="3" t="s">
        <v>71</v>
      </c>
      <c r="H133" s="3" t="s">
        <v>290</v>
      </c>
      <c r="I133" s="26" t="s">
        <v>24</v>
      </c>
      <c r="J133" s="27">
        <v>121</v>
      </c>
      <c r="K133" s="19">
        <v>2.21</v>
      </c>
      <c r="L133" s="3" t="s">
        <v>67</v>
      </c>
    </row>
    <row r="134" spans="1:12">
      <c r="A134" s="7">
        <v>129</v>
      </c>
      <c r="B134" s="3" t="s">
        <v>457</v>
      </c>
      <c r="C134" s="3" t="s">
        <v>458</v>
      </c>
      <c r="D134" s="3" t="s">
        <v>196</v>
      </c>
      <c r="E134" s="4" t="s">
        <v>16</v>
      </c>
      <c r="F134" s="3" t="s">
        <v>459</v>
      </c>
      <c r="G134" s="3" t="s">
        <v>21</v>
      </c>
      <c r="H134" s="3" t="s">
        <v>290</v>
      </c>
      <c r="I134" s="26" t="s">
        <v>26</v>
      </c>
      <c r="J134" s="27">
        <v>120</v>
      </c>
      <c r="K134" s="19">
        <v>2.8</v>
      </c>
      <c r="L134" s="3" t="s">
        <v>35</v>
      </c>
    </row>
    <row r="135" spans="1:12">
      <c r="A135" s="7">
        <v>130</v>
      </c>
      <c r="B135" s="3" t="s">
        <v>460</v>
      </c>
      <c r="C135" s="3" t="s">
        <v>461</v>
      </c>
      <c r="D135" s="3" t="s">
        <v>462</v>
      </c>
      <c r="E135" s="4" t="s">
        <v>16</v>
      </c>
      <c r="F135" s="3" t="s">
        <v>463</v>
      </c>
      <c r="G135" s="3" t="s">
        <v>359</v>
      </c>
      <c r="H135" s="3" t="s">
        <v>290</v>
      </c>
      <c r="I135" s="26" t="s">
        <v>26</v>
      </c>
      <c r="J135" s="27">
        <v>123</v>
      </c>
      <c r="K135" s="19">
        <v>2.74</v>
      </c>
      <c r="L135" s="3" t="s">
        <v>35</v>
      </c>
    </row>
    <row r="136" spans="1:12">
      <c r="A136" s="7">
        <v>131</v>
      </c>
      <c r="B136" s="3" t="s">
        <v>464</v>
      </c>
      <c r="C136" s="3" t="s">
        <v>104</v>
      </c>
      <c r="D136" s="3" t="s">
        <v>19</v>
      </c>
      <c r="E136" s="4" t="s">
        <v>16</v>
      </c>
      <c r="F136" s="3" t="s">
        <v>465</v>
      </c>
      <c r="G136" s="3" t="s">
        <v>71</v>
      </c>
      <c r="H136" s="3" t="s">
        <v>290</v>
      </c>
      <c r="I136" s="26" t="s">
        <v>25</v>
      </c>
      <c r="J136" s="27">
        <v>118</v>
      </c>
      <c r="K136" s="19">
        <v>1.85</v>
      </c>
      <c r="L136" s="3" t="s">
        <v>88</v>
      </c>
    </row>
    <row r="137" spans="1:12">
      <c r="A137" s="7">
        <v>132</v>
      </c>
      <c r="B137" s="3" t="s">
        <v>466</v>
      </c>
      <c r="C137" s="3" t="s">
        <v>467</v>
      </c>
      <c r="D137" s="3" t="s">
        <v>200</v>
      </c>
      <c r="E137" s="4" t="s">
        <v>16</v>
      </c>
      <c r="F137" s="3" t="s">
        <v>228</v>
      </c>
      <c r="G137" s="3" t="s">
        <v>110</v>
      </c>
      <c r="H137" s="3" t="s">
        <v>290</v>
      </c>
      <c r="I137" s="26" t="s">
        <v>26</v>
      </c>
      <c r="J137" s="27">
        <v>123</v>
      </c>
      <c r="K137" s="19">
        <v>2.97</v>
      </c>
      <c r="L137" s="3" t="s">
        <v>35</v>
      </c>
    </row>
    <row r="138" spans="1:12">
      <c r="A138" s="7">
        <v>133</v>
      </c>
      <c r="B138" s="3" t="s">
        <v>468</v>
      </c>
      <c r="C138" s="3" t="s">
        <v>469</v>
      </c>
      <c r="D138" s="3" t="s">
        <v>19</v>
      </c>
      <c r="E138" s="4" t="s">
        <v>16</v>
      </c>
      <c r="F138" s="3" t="s">
        <v>470</v>
      </c>
      <c r="G138" s="3" t="s">
        <v>87</v>
      </c>
      <c r="H138" s="3" t="s">
        <v>290</v>
      </c>
      <c r="I138" s="26" t="s">
        <v>26</v>
      </c>
      <c r="J138" s="27">
        <v>123</v>
      </c>
      <c r="K138" s="19">
        <v>3.17</v>
      </c>
      <c r="L138" s="3" t="s">
        <v>35</v>
      </c>
    </row>
    <row r="139" spans="1:12">
      <c r="A139" s="7">
        <v>134</v>
      </c>
      <c r="B139" s="3" t="s">
        <v>471</v>
      </c>
      <c r="C139" s="3" t="s">
        <v>449</v>
      </c>
      <c r="D139" s="3" t="s">
        <v>38</v>
      </c>
      <c r="E139" s="4" t="s">
        <v>16</v>
      </c>
      <c r="F139" s="3" t="s">
        <v>336</v>
      </c>
      <c r="G139" s="3" t="s">
        <v>126</v>
      </c>
      <c r="H139" s="3" t="s">
        <v>290</v>
      </c>
      <c r="I139" s="26" t="s">
        <v>27</v>
      </c>
      <c r="J139" s="27">
        <v>123</v>
      </c>
      <c r="K139" s="19">
        <v>2.41</v>
      </c>
      <c r="L139" s="3" t="s">
        <v>67</v>
      </c>
    </row>
    <row r="140" spans="1:12">
      <c r="A140" s="7">
        <v>135</v>
      </c>
      <c r="B140" s="3" t="s">
        <v>472</v>
      </c>
      <c r="C140" s="3" t="s">
        <v>57</v>
      </c>
      <c r="D140" s="3" t="s">
        <v>215</v>
      </c>
      <c r="E140" s="4" t="s">
        <v>16</v>
      </c>
      <c r="F140" s="3" t="s">
        <v>473</v>
      </c>
      <c r="G140" s="3" t="s">
        <v>359</v>
      </c>
      <c r="H140" s="3" t="s">
        <v>290</v>
      </c>
      <c r="I140" s="26" t="s">
        <v>26</v>
      </c>
      <c r="J140" s="27">
        <v>123</v>
      </c>
      <c r="K140" s="19">
        <v>3.06</v>
      </c>
      <c r="L140" s="3" t="s">
        <v>35</v>
      </c>
    </row>
    <row r="141" spans="1:12">
      <c r="A141" s="7">
        <v>136</v>
      </c>
      <c r="B141" s="3" t="s">
        <v>474</v>
      </c>
      <c r="C141" s="3" t="s">
        <v>30</v>
      </c>
      <c r="D141" s="3" t="s">
        <v>121</v>
      </c>
      <c r="E141" s="4" t="s">
        <v>16</v>
      </c>
      <c r="F141" s="3" t="s">
        <v>475</v>
      </c>
      <c r="G141" s="3" t="s">
        <v>71</v>
      </c>
      <c r="H141" s="3" t="s">
        <v>290</v>
      </c>
      <c r="I141" s="26" t="s">
        <v>24</v>
      </c>
      <c r="J141" s="27">
        <v>121</v>
      </c>
      <c r="K141" s="19">
        <v>2.68</v>
      </c>
      <c r="L141" s="3" t="s">
        <v>35</v>
      </c>
    </row>
    <row r="142" spans="1:12">
      <c r="A142" s="7">
        <v>137</v>
      </c>
      <c r="B142" s="3" t="s">
        <v>476</v>
      </c>
      <c r="C142" s="3" t="s">
        <v>104</v>
      </c>
      <c r="D142" s="3" t="s">
        <v>477</v>
      </c>
      <c r="E142" s="4" t="s">
        <v>16</v>
      </c>
      <c r="F142" s="3" t="s">
        <v>197</v>
      </c>
      <c r="G142" s="3" t="s">
        <v>40</v>
      </c>
      <c r="H142" s="3" t="s">
        <v>290</v>
      </c>
      <c r="I142" s="26" t="s">
        <v>26</v>
      </c>
      <c r="J142" s="27">
        <v>123</v>
      </c>
      <c r="K142" s="19">
        <v>3.05</v>
      </c>
      <c r="L142" s="3" t="s">
        <v>35</v>
      </c>
    </row>
    <row r="143" spans="1:12">
      <c r="A143" s="7">
        <v>138</v>
      </c>
      <c r="B143" s="3" t="s">
        <v>478</v>
      </c>
      <c r="C143" s="3" t="s">
        <v>479</v>
      </c>
      <c r="D143" s="3" t="s">
        <v>215</v>
      </c>
      <c r="E143" s="4" t="s">
        <v>16</v>
      </c>
      <c r="F143" s="3" t="s">
        <v>480</v>
      </c>
      <c r="G143" s="3" t="s">
        <v>481</v>
      </c>
      <c r="H143" s="3" t="s">
        <v>290</v>
      </c>
      <c r="I143" s="26" t="s">
        <v>26</v>
      </c>
      <c r="J143" s="27">
        <v>130</v>
      </c>
      <c r="K143" s="19">
        <v>3.16</v>
      </c>
      <c r="L143" s="3" t="s">
        <v>35</v>
      </c>
    </row>
  </sheetData>
  <mergeCells count="12">
    <mergeCell ref="J3:J4"/>
    <mergeCell ref="K3:K4"/>
    <mergeCell ref="L3:L4"/>
    <mergeCell ref="A3:A4"/>
    <mergeCell ref="A1:H1"/>
    <mergeCell ref="B3:B4"/>
    <mergeCell ref="C3:C4"/>
    <mergeCell ref="D3:D4"/>
    <mergeCell ref="E3:E4"/>
    <mergeCell ref="F3:F4"/>
    <mergeCell ref="G3:G4"/>
    <mergeCell ref="H3:H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opLeftCell="A13" zoomScale="85" zoomScaleNormal="85" workbookViewId="0">
      <selection activeCell="I27" sqref="I27"/>
    </sheetView>
  </sheetViews>
  <sheetFormatPr defaultRowHeight="15"/>
  <cols>
    <col min="1" max="1" width="43.5703125" customWidth="1"/>
    <col min="2" max="11" width="6.85546875" customWidth="1"/>
    <col min="12" max="12" width="7.7109375" customWidth="1"/>
    <col min="13" max="13" width="15.42578125" customWidth="1"/>
  </cols>
  <sheetData>
    <row r="2" spans="1:13" s="8" customFormat="1" ht="37.5" customHeight="1">
      <c r="A2" s="93" t="s">
        <v>1130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8" customFormat="1" ht="30" customHeight="1">
      <c r="A3" s="29" t="s">
        <v>1136</v>
      </c>
      <c r="B3" s="32" t="s">
        <v>1145</v>
      </c>
      <c r="C3" s="32" t="s">
        <v>1140</v>
      </c>
      <c r="D3" s="32" t="s">
        <v>1141</v>
      </c>
      <c r="E3" s="32" t="s">
        <v>1139</v>
      </c>
      <c r="F3" s="32" t="s">
        <v>1142</v>
      </c>
      <c r="G3" s="32" t="s">
        <v>1138</v>
      </c>
      <c r="H3" s="32" t="s">
        <v>1143</v>
      </c>
      <c r="I3" s="32" t="s">
        <v>1137</v>
      </c>
      <c r="J3" s="32" t="s">
        <v>1135</v>
      </c>
      <c r="K3" s="32" t="s">
        <v>1134</v>
      </c>
      <c r="L3" s="29" t="s">
        <v>1129</v>
      </c>
      <c r="M3" s="29" t="s">
        <v>1144</v>
      </c>
    </row>
    <row r="4" spans="1:13" s="8" customFormat="1" ht="17.25" customHeight="1">
      <c r="A4" s="35" t="s">
        <v>1146</v>
      </c>
      <c r="B4" s="36">
        <f>COUNTIFS(MR!K6:K500, "&lt;2,5")</f>
        <v>0</v>
      </c>
      <c r="C4" s="36">
        <f>COUNTIFS(MR!K6:K500, "&gt;=2,5")</f>
        <v>0</v>
      </c>
      <c r="D4" s="36">
        <f>COUNTIFS(MR!K6:K500, "&gt;=2,55")</f>
        <v>0</v>
      </c>
      <c r="E4" s="36">
        <f>COUNTIFS(MR!K6:K500, "&gt;=2,6")</f>
        <v>0</v>
      </c>
      <c r="F4" s="36">
        <f>COUNTIFS(MR!K6:K500, "&gt;=2,65")</f>
        <v>0</v>
      </c>
      <c r="G4" s="36">
        <f>COUNTIFS(MR!K6:K500, "&gt;=2,7")</f>
        <v>0</v>
      </c>
      <c r="H4" s="36">
        <f>COUNTIFS(MR!K6:K500, "&gt;=2,75")</f>
        <v>0</v>
      </c>
      <c r="I4" s="36">
        <f>COUNTIFS(MR!K6:K500, "&gt;=2,8")</f>
        <v>0</v>
      </c>
      <c r="J4" s="36">
        <f>COUNTIFS(MR!K6:K500, "&gt;=3,0")</f>
        <v>0</v>
      </c>
      <c r="K4" s="36">
        <f>COUNTIFS(MR!K6:K500, "&gt;=3,2")</f>
        <v>0</v>
      </c>
      <c r="L4" s="37">
        <f>B4+C4</f>
        <v>0</v>
      </c>
      <c r="M4" s="38">
        <v>121</v>
      </c>
    </row>
    <row r="5" spans="1:13" s="8" customFormat="1" ht="17.25" customHeight="1">
      <c r="A5" s="28" t="s">
        <v>1132</v>
      </c>
      <c r="B5" s="10">
        <f>SUM(COUNTIFS(MR!K6:K500, "&lt;2,5",MR!I6:I500,{"";"F"}))</f>
        <v>0</v>
      </c>
      <c r="C5" s="10">
        <f>SUM(COUNTIFS(MR!K6:K500, "&gt;=2,5",MR!I6:I500,{"";"F"}))</f>
        <v>0</v>
      </c>
      <c r="D5" s="10">
        <f>SUM(COUNTIFS(MR!K6:K500, "&gt;=2,55",MR!I6:I500,{"";"F"}))</f>
        <v>0</v>
      </c>
      <c r="E5" s="10">
        <f>SUM(COUNTIFS(MR!K6:K500, "&gt;=2,6",MR!I6:I500,{"";"F"}))</f>
        <v>0</v>
      </c>
      <c r="F5" s="10">
        <f>SUM(COUNTIFS(MR!K6:K500, "&gt;=2,65",MR!I6:I500,{"";"F"}))</f>
        <v>0</v>
      </c>
      <c r="G5" s="10">
        <f>SUM(COUNTIFS(MR!K6:K500, "&gt;=2,7",MR!I6:I500,{"";"F"}))</f>
        <v>0</v>
      </c>
      <c r="H5" s="10">
        <f>SUM(COUNTIFS(MR!K6:K500, "&gt;=2,75",MR!I6:I500,{"";"F"}))</f>
        <v>0</v>
      </c>
      <c r="I5" s="10">
        <f>SUM(COUNTIFS(MR!K6:K500, "&gt;=2,8",MR!I6:I500,{"";"F"}))</f>
        <v>0</v>
      </c>
      <c r="J5" s="10">
        <f>SUM(COUNTIFS(MR!K6:K500, "&gt;=3,0",MR!I6:I500,{"";"F"}))</f>
        <v>0</v>
      </c>
      <c r="K5" s="10">
        <f>SUM(COUNTIFS(MR!K6:K500, "&gt;=3,2",MR!I6:I500,{"";"F"}))</f>
        <v>0</v>
      </c>
      <c r="L5" s="11">
        <f>B5+C5</f>
        <v>0</v>
      </c>
      <c r="M5" s="12"/>
    </row>
    <row r="6" spans="1:13" s="8" customFormat="1" ht="17.25" customHeight="1">
      <c r="A6" s="28" t="s">
        <v>1131</v>
      </c>
      <c r="B6" s="10">
        <f t="shared" ref="B6:K6" si="0">B4-B5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1">
        <f>B6+C6</f>
        <v>0</v>
      </c>
      <c r="M6" s="12"/>
    </row>
    <row r="7" spans="1:13" s="8" customFormat="1" ht="17.25" customHeight="1">
      <c r="A7" s="13" t="s">
        <v>1133</v>
      </c>
      <c r="B7" s="10">
        <f>SUM(COUNTIFS(MR!K6:K500, "&lt;2,5",MR!I6:I500,{"A+";"A";"B+";"B";"C";"C+";"D";"D+"},MR!J6:J500,"&gt;="&amp;M4-8))</f>
        <v>0</v>
      </c>
      <c r="C7" s="10">
        <f>SUM(COUNTIFS(MR!K6:K500, "&gt;=2,5",MR!I6:I500,{"A+";"A";"B+";"B";"C";"C+";"D";"D+"},MR!J6:J500,"&gt;="&amp;M4-8))</f>
        <v>0</v>
      </c>
      <c r="D7" s="10">
        <f>SUM(COUNTIFS(MR!K6:K500, "&gt;=2,55",MR!I6:I500,{"A+";"A";"B+";"B";"C";"C+";"D";"D+"},MR!J6:J500,"&gt;="&amp;M4-8))</f>
        <v>0</v>
      </c>
      <c r="E7" s="10">
        <f>SUM(COUNTIFS(MR!K6:K500, "&gt;=2,6",MR!I6:I500,{"A+";"A";"B+";"B";"C";"C+";"D";"D+"},MR!J6:J500,"&gt;="&amp;M4-8))</f>
        <v>0</v>
      </c>
      <c r="F7" s="10">
        <f>SUM(COUNTIFS(MR!K6:K500, "&gt;=2,65",MR!I6:I500,{"A+";"A";"B+";"B";"C";"C+";"D";"D+"},MR!J6:J500,"&gt;="&amp;M4-8))</f>
        <v>0</v>
      </c>
      <c r="G7" s="10">
        <f>SUM(COUNTIFS(MR!K6:K500, "&gt;=2,7",MR!I6:I500,{"A+";"A";"B+";"B";"C";"C+";"D";"D+"},MR!J6:J500,"&gt;="&amp;M4-8))</f>
        <v>0</v>
      </c>
      <c r="H7" s="10">
        <f>SUM(COUNTIFS(MR!K6:K500, "&gt;=2,75",MR!I6:I500,{"A+";"A";"B+";"B";"C";"C+";"D";"D+"},MR!J6:J500,"&gt;="&amp;M4-8))</f>
        <v>0</v>
      </c>
      <c r="I7" s="10">
        <f>SUM(COUNTIFS(MR!K6:K500, "&gt;=2,8",MR!I6:I500,{"A+";"A";"B+";"B";"C";"C+";"D";"D+"},MR!J6:J500,"&gt;="&amp;M4-8))</f>
        <v>0</v>
      </c>
      <c r="J7" s="10">
        <f>SUM(COUNTIFS(MR!K6:K500, "&gt;=3,0",MR!I6:I500,{"A+";"A";"B+";"B";"C";"C+";"D";"D+"},MR!J6:J500,"&gt;="&amp;M4-8))</f>
        <v>0</v>
      </c>
      <c r="K7" s="10">
        <f>SUM(COUNTIFS(MR!K6:K500, "&gt;=3,2",MR!I6:I500,{"A+";"A";"B+";"B";"C";"C+";"D";"D+"},MR!J6:J500,"&gt;="&amp;M4-8))</f>
        <v>0</v>
      </c>
      <c r="L7" s="11"/>
      <c r="M7" s="15"/>
    </row>
    <row r="8" spans="1:13" s="8" customFormat="1" ht="31.5" customHeight="1">
      <c r="A8" s="31" t="s">
        <v>1165</v>
      </c>
      <c r="B8" s="10"/>
      <c r="C8" s="10">
        <f>L6-C7</f>
        <v>0</v>
      </c>
      <c r="D8" s="10">
        <f>L6-D7</f>
        <v>0</v>
      </c>
      <c r="E8" s="10">
        <f>L6-E7</f>
        <v>0</v>
      </c>
      <c r="F8" s="10">
        <f>L6-F7</f>
        <v>0</v>
      </c>
      <c r="G8" s="10">
        <f>L6-G7</f>
        <v>0</v>
      </c>
      <c r="H8" s="10">
        <f>L6-H7</f>
        <v>0</v>
      </c>
      <c r="I8" s="10">
        <f>L6-I7</f>
        <v>0</v>
      </c>
      <c r="J8" s="10">
        <f>L6-J7</f>
        <v>0</v>
      </c>
      <c r="K8" s="10">
        <f>L6-K7</f>
        <v>0</v>
      </c>
      <c r="L8" s="11"/>
      <c r="M8" s="14"/>
    </row>
    <row r="9" spans="1:13" s="8" customFormat="1" ht="17.25" customHeight="1">
      <c r="A9" s="35" t="s">
        <v>1147</v>
      </c>
      <c r="B9" s="36">
        <f>COUNTIFS(KT!K6:K500, "&lt;2,5")</f>
        <v>0</v>
      </c>
      <c r="C9" s="36">
        <f>COUNTIFS(KT!K6:K500, "&gt;=2,5")</f>
        <v>0</v>
      </c>
      <c r="D9" s="36">
        <f>COUNTIFS(KT!K6:K500, "&gt;=2,55")</f>
        <v>0</v>
      </c>
      <c r="E9" s="36">
        <f>COUNTIFS(KT!K6:K500, "&gt;=2,6")</f>
        <v>0</v>
      </c>
      <c r="F9" s="36">
        <f>COUNTIFS(KT!K6:K500, "&gt;=2,65")</f>
        <v>0</v>
      </c>
      <c r="G9" s="36">
        <f>COUNTIFS(KT!K6:K500, "&gt;=2,7")</f>
        <v>0</v>
      </c>
      <c r="H9" s="36">
        <f>COUNTIFS(KT!K6:K500, "&gt;=2,75")</f>
        <v>0</v>
      </c>
      <c r="I9" s="36">
        <f>COUNTIFS(KT!K6:K500, "&gt;=2,8")</f>
        <v>0</v>
      </c>
      <c r="J9" s="36">
        <f>COUNTIFS(KT!K6:K500, "&gt;=3,0")</f>
        <v>0</v>
      </c>
      <c r="K9" s="36">
        <f>COUNTIFS(KT!K6:K500, "&gt;=3,2")</f>
        <v>0</v>
      </c>
      <c r="L9" s="37">
        <f>B9+C9</f>
        <v>0</v>
      </c>
      <c r="M9" s="38">
        <v>123</v>
      </c>
    </row>
    <row r="10" spans="1:13" s="8" customFormat="1" ht="17.25" customHeight="1">
      <c r="A10" s="28" t="s">
        <v>1132</v>
      </c>
      <c r="B10" s="10">
        <f>SUM(COUNTIFS(KT!K6:K500, "&lt;2,5",KT!I6:I500,{"";"F"}))</f>
        <v>0</v>
      </c>
      <c r="C10" s="10">
        <f>SUM(COUNTIFS(KT!K6:K500, "&gt;=2,5",KT!I6:I500,{"";"F"}))</f>
        <v>0</v>
      </c>
      <c r="D10" s="10">
        <f>SUM(COUNTIFS(KT!K6:K500, "&gt;=2,55",KT!I6:I500,{"";"F"}))</f>
        <v>0</v>
      </c>
      <c r="E10" s="10">
        <f>SUM(COUNTIFS(KT!K6:K500, "&gt;=2,6",KT!I6:I500,{"";"F"}))</f>
        <v>0</v>
      </c>
      <c r="F10" s="10">
        <f>SUM(COUNTIFS(KT!K6:K500, "&gt;=2,65",KT!I6:I500,{"";"F"}))</f>
        <v>0</v>
      </c>
      <c r="G10" s="10">
        <f>SUM(COUNTIFS(KT!K6:K500, "&gt;=2,7",KT!I6:I500,{"";"F"}))</f>
        <v>0</v>
      </c>
      <c r="H10" s="10">
        <f>SUM(COUNTIFS(KT!K6:K500, "&gt;=2,75",KT!I6:I500,{"";"F"}))</f>
        <v>0</v>
      </c>
      <c r="I10" s="10">
        <f>SUM(COUNTIFS(KT!K6:K500, "&gt;=2,8",KT!I6:I500,{"";"F"}))</f>
        <v>0</v>
      </c>
      <c r="J10" s="10">
        <f>SUM(COUNTIFS(KT!K6:K500, "&gt;=3,0",KT!I6:I500,{"";"F"}))</f>
        <v>0</v>
      </c>
      <c r="K10" s="10">
        <f>SUM(COUNTIFS(KT!K6:K500, "&gt;=3,2",KT!I6:I500,{"";"F"}))</f>
        <v>0</v>
      </c>
      <c r="L10" s="11">
        <f>B10+C10</f>
        <v>0</v>
      </c>
      <c r="M10" s="12"/>
    </row>
    <row r="11" spans="1:13" s="8" customFormat="1" ht="17.25" customHeight="1">
      <c r="A11" s="28" t="s">
        <v>1131</v>
      </c>
      <c r="B11" s="10">
        <f t="shared" ref="B11:K11" si="1">B9-B10</f>
        <v>0</v>
      </c>
      <c r="C11" s="10">
        <f t="shared" si="1"/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1">
        <f>B11+C11</f>
        <v>0</v>
      </c>
      <c r="M11" s="12"/>
    </row>
    <row r="12" spans="1:13" s="8" customFormat="1" ht="17.25" customHeight="1">
      <c r="A12" s="13" t="s">
        <v>1133</v>
      </c>
      <c r="B12" s="10">
        <f>SUM(COUNTIFS(KT!K6:K500, "&lt;2,5",KT!I6:I500,{"A+";"A";"B+";"B";"C";"C+";"D";"D+"},KT!J6:J500,"&gt;="&amp;M9-8))</f>
        <v>0</v>
      </c>
      <c r="C12" s="10">
        <f>SUM(COUNTIFS(KT!K6:K500, "&gt;=2,5",KT!I6:I500,{"A+";"A";"B+";"B";"C";"C+";"D";"D+"},KT!J6:J500,"&gt;="&amp;M9-8))</f>
        <v>0</v>
      </c>
      <c r="D12" s="10">
        <f>SUM(COUNTIFS(KT!K6:K500, "&gt;=2,55",KT!I6:I500,{"A+";"A";"B+";"B";"C";"C+";"D";"D+"},KT!J6:J500,"&gt;="&amp;M9-8))</f>
        <v>0</v>
      </c>
      <c r="E12" s="10">
        <f>SUM(COUNTIFS(KT!K6:K500, "&gt;=2,6",KT!I6:I500,{"A+";"A";"B+";"B";"C";"C+";"D";"D+"},KT!J6:J500,"&gt;="&amp;M9-8))</f>
        <v>0</v>
      </c>
      <c r="F12" s="10">
        <f>SUM(COUNTIFS(KT!K6:K500, "&gt;=2,65",KT!I6:I500,{"A+";"A";"B+";"B";"C";"C+";"D";"D+"},KT!J6:J500,"&gt;="&amp;M9-8))</f>
        <v>0</v>
      </c>
      <c r="G12" s="10">
        <f>SUM(COUNTIFS(KT!K6:K500, "&gt;=2,7",KT!I6:I500,{"A+";"A";"B+";"B";"C";"C+";"D";"D+"},KT!J6:J500,"&gt;="&amp;M9-8))</f>
        <v>0</v>
      </c>
      <c r="H12" s="10">
        <f>SUM(COUNTIFS(KT!K6:K500, "&gt;=2,75",KT!I6:I500,{"A+";"A";"B+";"B";"C";"C+";"D";"D+"},KT!J6:J500,"&gt;="&amp;M9-8))</f>
        <v>0</v>
      </c>
      <c r="I12" s="10">
        <f>SUM(COUNTIFS(KT!K6:K500, "&gt;=2,8",KT!I6:I500,{"A+";"A";"B+";"B";"C";"C+";"D";"D+"},KT!J6:J500,"&gt;="&amp;M9-8))</f>
        <v>0</v>
      </c>
      <c r="J12" s="10">
        <f>SUM(COUNTIFS(KT!K6:K500, "&gt;=3,0",KT!I6:I500,{"A+";"A";"B+";"B";"C";"C+";"D";"D+"},KT!J6:J500,"&gt;="&amp;M9-8))</f>
        <v>0</v>
      </c>
      <c r="K12" s="10">
        <f>SUM(COUNTIFS(KT!K6:K500, "&gt;=3,2",KT!I6:I500,{"A+";"A";"B+";"B";"C";"C+";"D";"D+"},KT!J6:J500,"&gt;="&amp;M9-8))</f>
        <v>0</v>
      </c>
      <c r="L12" s="11"/>
      <c r="M12" s="15"/>
    </row>
    <row r="13" spans="1:13" s="8" customFormat="1" ht="25.5">
      <c r="A13" s="31" t="s">
        <v>1165</v>
      </c>
      <c r="B13" s="10"/>
      <c r="C13" s="10">
        <f>L11-C12</f>
        <v>0</v>
      </c>
      <c r="D13" s="10">
        <f>L11-D12</f>
        <v>0</v>
      </c>
      <c r="E13" s="10">
        <f>L11-E12</f>
        <v>0</v>
      </c>
      <c r="F13" s="10">
        <f>L11-F12</f>
        <v>0</v>
      </c>
      <c r="G13" s="10">
        <f>L11-G12</f>
        <v>0</v>
      </c>
      <c r="H13" s="10">
        <f>L11-H12</f>
        <v>0</v>
      </c>
      <c r="I13" s="10">
        <f>L11-I12</f>
        <v>0</v>
      </c>
      <c r="J13" s="10">
        <f>L11-J12</f>
        <v>0</v>
      </c>
      <c r="K13" s="10">
        <f>L11-K12</f>
        <v>0</v>
      </c>
      <c r="L13" s="11"/>
      <c r="M13" s="14"/>
    </row>
    <row r="14" spans="1:13" s="8" customFormat="1" ht="17.25" customHeight="1">
      <c r="A14" s="37" t="s">
        <v>1166</v>
      </c>
      <c r="B14" s="37">
        <f>B19+B24</f>
        <v>0</v>
      </c>
      <c r="C14" s="37">
        <f t="shared" ref="C14:M14" si="2">C19+C24</f>
        <v>0</v>
      </c>
      <c r="D14" s="37">
        <f t="shared" si="2"/>
        <v>0</v>
      </c>
      <c r="E14" s="37">
        <f t="shared" si="2"/>
        <v>0</v>
      </c>
      <c r="F14" s="37">
        <f t="shared" si="2"/>
        <v>0</v>
      </c>
      <c r="G14" s="37">
        <f t="shared" si="2"/>
        <v>0</v>
      </c>
      <c r="H14" s="37">
        <f t="shared" si="2"/>
        <v>0</v>
      </c>
      <c r="I14" s="37">
        <f t="shared" si="2"/>
        <v>0</v>
      </c>
      <c r="J14" s="37">
        <f t="shared" si="2"/>
        <v>0</v>
      </c>
      <c r="K14" s="37">
        <f t="shared" si="2"/>
        <v>0</v>
      </c>
      <c r="L14" s="37">
        <f t="shared" si="2"/>
        <v>0</v>
      </c>
      <c r="M14" s="37">
        <f t="shared" si="2"/>
        <v>246</v>
      </c>
    </row>
    <row r="15" spans="1:13" s="8" customFormat="1" ht="17.25" customHeight="1">
      <c r="A15" s="28" t="s">
        <v>1132</v>
      </c>
      <c r="B15" s="10">
        <f>B20+B25</f>
        <v>0</v>
      </c>
      <c r="C15" s="10">
        <f t="shared" ref="C15:L16" si="3">C20+C25</f>
        <v>0</v>
      </c>
      <c r="D15" s="10">
        <f t="shared" si="3"/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30">
        <f t="shared" si="3"/>
        <v>0</v>
      </c>
      <c r="M15" s="12"/>
    </row>
    <row r="16" spans="1:13" s="8" customFormat="1" ht="17.25" customHeight="1">
      <c r="A16" s="28" t="s">
        <v>1131</v>
      </c>
      <c r="B16" s="10">
        <f t="shared" ref="B16:K16" si="4">B21+B26</f>
        <v>0</v>
      </c>
      <c r="C16" s="10">
        <f t="shared" si="4"/>
        <v>0</v>
      </c>
      <c r="D16" s="10">
        <f t="shared" si="4"/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30">
        <f t="shared" si="3"/>
        <v>0</v>
      </c>
      <c r="M16" s="12"/>
    </row>
    <row r="17" spans="1:13" s="8" customFormat="1" ht="17.25" customHeight="1">
      <c r="A17" s="13" t="s">
        <v>1133</v>
      </c>
      <c r="B17" s="10">
        <f t="shared" ref="B17:K17" si="5">B22+B27</f>
        <v>0</v>
      </c>
      <c r="C17" s="10">
        <f t="shared" si="5"/>
        <v>0</v>
      </c>
      <c r="D17" s="10">
        <f t="shared" si="5"/>
        <v>0</v>
      </c>
      <c r="E17" s="10">
        <f t="shared" si="5"/>
        <v>0</v>
      </c>
      <c r="F17" s="10">
        <f t="shared" si="5"/>
        <v>0</v>
      </c>
      <c r="G17" s="10">
        <f t="shared" si="5"/>
        <v>0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0</v>
      </c>
      <c r="L17" s="11"/>
      <c r="M17" s="15"/>
    </row>
    <row r="18" spans="1:13" s="8" customFormat="1" ht="25.5">
      <c r="A18" s="31" t="s">
        <v>1165</v>
      </c>
      <c r="B18" s="10"/>
      <c r="C18" s="10">
        <f t="shared" ref="C18:K18" si="6">C23+C28</f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0">
        <f t="shared" si="6"/>
        <v>0</v>
      </c>
      <c r="K18" s="10">
        <f t="shared" si="6"/>
        <v>0</v>
      </c>
      <c r="L18" s="11"/>
      <c r="M18" s="14"/>
    </row>
    <row r="19" spans="1:13" s="8" customFormat="1" ht="17.25" customHeight="1">
      <c r="A19" s="43" t="s">
        <v>1148</v>
      </c>
      <c r="B19" s="43">
        <f>COUNTIFS(QT!K6:K500, "&lt;2,5")</f>
        <v>0</v>
      </c>
      <c r="C19" s="43">
        <f>COUNTIFS(QT!K6:K500, "&gt;=2,5")</f>
        <v>0</v>
      </c>
      <c r="D19" s="43">
        <f>COUNTIFS(QT!K6:K500, "&gt;=2,55")</f>
        <v>0</v>
      </c>
      <c r="E19" s="43">
        <f>COUNTIFS(QT!K6:K500, "&gt;=2,6")</f>
        <v>0</v>
      </c>
      <c r="F19" s="43">
        <f>COUNTIFS(QT!K6:K500, "&gt;=2,65")</f>
        <v>0</v>
      </c>
      <c r="G19" s="43">
        <f>COUNTIFS(QT!K6:K500, "&gt;=2,7")</f>
        <v>0</v>
      </c>
      <c r="H19" s="43">
        <f>COUNTIFS(QT!K6:K500, "&gt;=2,75")</f>
        <v>0</v>
      </c>
      <c r="I19" s="43">
        <f>COUNTIFS(QT!K6:K500, "&gt;=2,8")</f>
        <v>0</v>
      </c>
      <c r="J19" s="43">
        <f>COUNTIFS(QT!K6:K500, "&gt;=3,0")</f>
        <v>0</v>
      </c>
      <c r="K19" s="43">
        <f>COUNTIFS(QT!K6:K500, "&gt;=3,2")</f>
        <v>0</v>
      </c>
      <c r="L19" s="43">
        <f>B19+C19</f>
        <v>0</v>
      </c>
      <c r="M19" s="44">
        <v>123</v>
      </c>
    </row>
    <row r="20" spans="1:13" s="8" customFormat="1" ht="17.25" customHeight="1">
      <c r="A20" s="28" t="s">
        <v>1132</v>
      </c>
      <c r="B20" s="28">
        <f>SUM(COUNTIFS(QT!K6:K500, "&lt;2,5",QT!I6:I500,{"";"F"}))</f>
        <v>0</v>
      </c>
      <c r="C20" s="28">
        <f>SUM(COUNTIFS(QT!K6:K500, "&gt;=2,5",QT!I6:I500,{"";"F"}))</f>
        <v>0</v>
      </c>
      <c r="D20" s="28">
        <f>SUM(COUNTIFS(QT!K6:K500, "&gt;=2,55",QT!I6:I500,{"";"F"}))</f>
        <v>0</v>
      </c>
      <c r="E20" s="28">
        <f>SUM(COUNTIFS(QT!K6:K500, "&gt;=2,6",QT!I6:I500,{"";"F"}))</f>
        <v>0</v>
      </c>
      <c r="F20" s="28">
        <f>SUM(COUNTIFS(QT!K6:K500, "&gt;=2,65",QT!I6:I500,{"";"F"}))</f>
        <v>0</v>
      </c>
      <c r="G20" s="28">
        <f>SUM(COUNTIFS(QT!K6:K500, "&gt;=2,7",QT!I6:I500,{"";"F"}))</f>
        <v>0</v>
      </c>
      <c r="H20" s="28">
        <f>SUM(COUNTIFS(QT!K6:K500, "&gt;=2,75",QT!I6:I500,{"";"F"}))</f>
        <v>0</v>
      </c>
      <c r="I20" s="28">
        <f>SUM(COUNTIFS(QT!K6:K500, "&gt;=2,8",QT!I6:I500,{"";"F"}))</f>
        <v>0</v>
      </c>
      <c r="J20" s="28">
        <f>SUM(COUNTIFS(QT!K6:K500, "&gt;=3,0",QT!I6:I500,{"";"F"}))</f>
        <v>0</v>
      </c>
      <c r="K20" s="28">
        <f>SUM(COUNTIFS(QT!K6:K500, "&gt;=3,2",QT!I6:I500,{"";"F"}))</f>
        <v>0</v>
      </c>
      <c r="L20" s="11">
        <f>B20+C20</f>
        <v>0</v>
      </c>
      <c r="M20" s="12"/>
    </row>
    <row r="21" spans="1:13" s="8" customFormat="1" ht="17.25" customHeight="1">
      <c r="A21" s="28" t="s">
        <v>1131</v>
      </c>
      <c r="B21" s="28">
        <f t="shared" ref="B21:K21" si="7">B19-B20</f>
        <v>0</v>
      </c>
      <c r="C21" s="28">
        <f t="shared" si="7"/>
        <v>0</v>
      </c>
      <c r="D21" s="28">
        <f t="shared" si="7"/>
        <v>0</v>
      </c>
      <c r="E21" s="28">
        <f t="shared" si="7"/>
        <v>0</v>
      </c>
      <c r="F21" s="28">
        <f t="shared" si="7"/>
        <v>0</v>
      </c>
      <c r="G21" s="28">
        <f t="shared" si="7"/>
        <v>0</v>
      </c>
      <c r="H21" s="28">
        <f t="shared" si="7"/>
        <v>0</v>
      </c>
      <c r="I21" s="28">
        <f t="shared" si="7"/>
        <v>0</v>
      </c>
      <c r="J21" s="28">
        <f t="shared" si="7"/>
        <v>0</v>
      </c>
      <c r="K21" s="28">
        <f t="shared" si="7"/>
        <v>0</v>
      </c>
      <c r="L21" s="11">
        <f>B21+C21</f>
        <v>0</v>
      </c>
      <c r="M21" s="12"/>
    </row>
    <row r="22" spans="1:13" s="8" customFormat="1" ht="17.25" customHeight="1">
      <c r="A22" s="9" t="s">
        <v>1133</v>
      </c>
      <c r="B22" s="28">
        <f>SUM(COUNTIFS(QT!K6:K500, "&lt;2,5",QT!I6:I500,{"A+";"A";"B+";"B";"C";"C+";"D";"D+"},QT!J6:J500,"&gt;="&amp;M19-8))</f>
        <v>0</v>
      </c>
      <c r="C22" s="28">
        <f>SUM(COUNTIFS(QT!K6:K500, "&gt;=2,5",QT!I6:I500,{"A+";"A";"B+";"B";"C";"C+";"D";"D+"},QT!J6:J500,"&gt;="&amp;M19-8))</f>
        <v>0</v>
      </c>
      <c r="D22" s="28">
        <f>SUM(COUNTIFS(QT!K6:K500, "&gt;=2,55",QT!I6:I500,{"A+";"A";"B+";"B";"C";"C+";"D";"D+"},QT!J6:J500,"&gt;="&amp;M19-8))</f>
        <v>0</v>
      </c>
      <c r="E22" s="28">
        <f>SUM(COUNTIFS(QT!K6:K500, "&gt;=2,6",QT!I6:I500,{"A+";"A";"B+";"B";"C";"C+";"D";"D+"},QT!J6:J500,"&gt;="&amp;M19-8))</f>
        <v>0</v>
      </c>
      <c r="F22" s="28">
        <f>SUM(COUNTIFS(QT!K6:K500, "&gt;=2,65",QT!I6:I500,{"A+";"A";"B+";"B";"C";"C+";"D";"D+"},QT!J6:J500,"&gt;="&amp;M19-8))</f>
        <v>0</v>
      </c>
      <c r="G22" s="28">
        <f>SUM(COUNTIFS(QT!K6:K500, "&gt;=2,7",QT!I6:I500,{"A+";"A";"B+";"B";"C";"C+";"D";"D+"},QT!J6:J500,"&gt;="&amp;M19-8))</f>
        <v>0</v>
      </c>
      <c r="H22" s="28">
        <f>SUM(COUNTIFS(QT!K6:K500, "&gt;=2,75",QT!I6:I500,{"A+";"A";"B+";"B";"C";"C+";"D";"D+"},QT!J6:J500,"&gt;="&amp;M19-8))</f>
        <v>0</v>
      </c>
      <c r="I22" s="28">
        <f>SUM(COUNTIFS(QT!K6:K500, "&gt;=2,8",QT!I6:I500,{"A+";"A";"B+";"B";"C";"C+";"D";"D+"},QT!J6:J500,"&gt;="&amp;M19-8))</f>
        <v>0</v>
      </c>
      <c r="J22" s="28">
        <f>SUM(COUNTIFS(QT!K6:K500, "&gt;=3,0",QT!I6:I500,{"A+";"A";"B+";"B";"C";"C+";"D";"D+"},QT!J6:J500,"&gt;="&amp;M19-8))</f>
        <v>0</v>
      </c>
      <c r="K22" s="28">
        <f>SUM(COUNTIFS(QT!K6:K500, "&gt;=3,2",QT!I6:I500,{"A+";"A";"B+";"B";"C";"C+";"D";"D+"},QT!J6:J500,"&gt;="&amp;M19-8))</f>
        <v>0</v>
      </c>
      <c r="L22" s="11"/>
      <c r="M22" s="15"/>
    </row>
    <row r="23" spans="1:13" s="8" customFormat="1" ht="25.5">
      <c r="A23" s="33" t="s">
        <v>1165</v>
      </c>
      <c r="B23" s="28"/>
      <c r="C23" s="28">
        <f>L21-C22</f>
        <v>0</v>
      </c>
      <c r="D23" s="28">
        <f>L21-D22</f>
        <v>0</v>
      </c>
      <c r="E23" s="28">
        <f>L21-E22</f>
        <v>0</v>
      </c>
      <c r="F23" s="28">
        <f>L21-F22</f>
        <v>0</v>
      </c>
      <c r="G23" s="28">
        <f>L21-G22</f>
        <v>0</v>
      </c>
      <c r="H23" s="28">
        <f>L21-H22</f>
        <v>0</v>
      </c>
      <c r="I23" s="28">
        <f>L21-I22</f>
        <v>0</v>
      </c>
      <c r="J23" s="28">
        <f>L21-J22</f>
        <v>0</v>
      </c>
      <c r="K23" s="28">
        <f>L21-K22</f>
        <v>0</v>
      </c>
      <c r="L23" s="11"/>
      <c r="M23" s="15"/>
    </row>
    <row r="24" spans="1:13" s="8" customFormat="1" ht="17.25" customHeight="1">
      <c r="A24" s="43" t="s">
        <v>1149</v>
      </c>
      <c r="B24" s="43">
        <f>COUNTIFS(TMDT!K6:K500, "&lt;2,5")</f>
        <v>0</v>
      </c>
      <c r="C24" s="43">
        <f>COUNTIFS(TMDT!K6:K500, "&gt;=2,5")</f>
        <v>0</v>
      </c>
      <c r="D24" s="43">
        <f>COUNTIFS(TMDT!K6:K500, "&gt;=2,55")</f>
        <v>0</v>
      </c>
      <c r="E24" s="43">
        <f>COUNTIFS(TMDT!K6:K500, "&gt;=2,6")</f>
        <v>0</v>
      </c>
      <c r="F24" s="43">
        <f>COUNTIFS(TMDT!K6:K500, "&gt;=2,65")</f>
        <v>0</v>
      </c>
      <c r="G24" s="43">
        <f>COUNTIFS(TMDT!K6:K500, "&gt;=2,7")</f>
        <v>0</v>
      </c>
      <c r="H24" s="43">
        <f>COUNTIFS(TMDT!K6:K500, "&gt;=2,75")</f>
        <v>0</v>
      </c>
      <c r="I24" s="43">
        <f>COUNTIFS(TMDT!K6:K500, "&gt;=2,8")</f>
        <v>0</v>
      </c>
      <c r="J24" s="43">
        <f>COUNTIFS(TMDT!K6:K500, "&gt;=3,0")</f>
        <v>0</v>
      </c>
      <c r="K24" s="43">
        <f>COUNTIFS(TMDT!K6:K500, "&gt;=3,2")</f>
        <v>0</v>
      </c>
      <c r="L24" s="43">
        <f>B24+C24</f>
        <v>0</v>
      </c>
      <c r="M24" s="44">
        <v>123</v>
      </c>
    </row>
    <row r="25" spans="1:13" s="8" customFormat="1" ht="17.25" customHeight="1">
      <c r="A25" s="28" t="s">
        <v>1132</v>
      </c>
      <c r="B25" s="28">
        <f>SUM(COUNTIFS(TMDT!K6:K500, "&lt;2,5",TMDT!I6:I500,{"";"F"}))</f>
        <v>0</v>
      </c>
      <c r="C25" s="28">
        <f>SUM(COUNTIFS(TMDT!K6:K500, "&gt;=2,5",TMDT!I6:I500,{"";"F"}))</f>
        <v>0</v>
      </c>
      <c r="D25" s="28">
        <f>SUM(COUNTIFS(TMDT!K6:K500, "&gt;=2,55",TMDT!I6:I500,{"";"F"}))</f>
        <v>0</v>
      </c>
      <c r="E25" s="28">
        <f>SUM(COUNTIFS(TMDT!K6:K500, "&gt;=2,6",TMDT!I6:I500,{"";"F"}))</f>
        <v>0</v>
      </c>
      <c r="F25" s="28">
        <f>SUM(COUNTIFS(TMDT!K6:K500, "&gt;=2,65",TMDT!I6:I500,{"";"F"}))</f>
        <v>0</v>
      </c>
      <c r="G25" s="28">
        <f>SUM(COUNTIFS(TMDT!K6:K500, "&gt;=2,7",TMDT!I6:I500,{"";"F"}))</f>
        <v>0</v>
      </c>
      <c r="H25" s="28">
        <f>SUM(COUNTIFS(TMDT!K6:K500, "&gt;=2,75",TMDT!I6:I500,{"";"F"}))</f>
        <v>0</v>
      </c>
      <c r="I25" s="28">
        <f>SUM(COUNTIFS(TMDT!K6:K500, "&gt;=2,8",TMDT!I6:I500,{"";"F"}))</f>
        <v>0</v>
      </c>
      <c r="J25" s="28">
        <f>SUM(COUNTIFS(TMDT!K6:K500, "&gt;=3,0",TMDT!I6:I500,{"";"F"}))</f>
        <v>0</v>
      </c>
      <c r="K25" s="28">
        <f>SUM(COUNTIFS(TMDT!K6:K500, "&gt;=3,2",TMDT!I6:I500,{"";"F"}))</f>
        <v>0</v>
      </c>
      <c r="L25" s="11">
        <f>B25+C25</f>
        <v>0</v>
      </c>
      <c r="M25" s="12"/>
    </row>
    <row r="26" spans="1:13" s="8" customFormat="1" ht="17.25" customHeight="1">
      <c r="A26" s="28" t="s">
        <v>1131</v>
      </c>
      <c r="B26" s="28">
        <f t="shared" ref="B26:K26" si="8">B24-B25</f>
        <v>0</v>
      </c>
      <c r="C26" s="28">
        <f t="shared" si="8"/>
        <v>0</v>
      </c>
      <c r="D26" s="28">
        <f t="shared" si="8"/>
        <v>0</v>
      </c>
      <c r="E26" s="28">
        <f t="shared" si="8"/>
        <v>0</v>
      </c>
      <c r="F26" s="28">
        <f t="shared" si="8"/>
        <v>0</v>
      </c>
      <c r="G26" s="28">
        <f t="shared" si="8"/>
        <v>0</v>
      </c>
      <c r="H26" s="28">
        <f t="shared" si="8"/>
        <v>0</v>
      </c>
      <c r="I26" s="28">
        <f t="shared" si="8"/>
        <v>0</v>
      </c>
      <c r="J26" s="28">
        <f t="shared" si="8"/>
        <v>0</v>
      </c>
      <c r="K26" s="28">
        <f t="shared" si="8"/>
        <v>0</v>
      </c>
      <c r="L26" s="11">
        <f>B26+C26</f>
        <v>0</v>
      </c>
      <c r="M26" s="12"/>
    </row>
    <row r="27" spans="1:13" s="8" customFormat="1" ht="17.25" customHeight="1">
      <c r="A27" s="9" t="s">
        <v>1133</v>
      </c>
      <c r="B27" s="28">
        <f>SUM(COUNTIFS(TMDT!K6:K500, "&lt;2,5",TMDT!I6:I500,{"A+";"A";"B+";"B";"C";"C+";"D";"D+"},TMDT!J6:J500,"&gt;="&amp;M24-8))</f>
        <v>0</v>
      </c>
      <c r="C27" s="28">
        <f>SUM(COUNTIFS(TMDT!K6:K500, "&gt;=2,5",TMDT!I6:I500,{"A+";"A";"B+";"B";"C";"C+";"D";"D+"},TMDT!J6:J500,"&gt;="&amp;M24-8))</f>
        <v>0</v>
      </c>
      <c r="D27" s="28">
        <f>SUM(COUNTIFS(TMDT!K6:K500, "&gt;=2,55",TMDT!I6:I500,{"A+";"A";"B+";"B";"C";"C+";"D";"D+"},TMDT!J6:J500,"&gt;="&amp;M24-8))</f>
        <v>0</v>
      </c>
      <c r="E27" s="28">
        <f>SUM(COUNTIFS(TMDT!K6:K500, "&gt;=2,6",TMDT!I6:I500,{"A+";"A";"B+";"B";"C";"C+";"D";"D+"},TMDT!J6:J500,"&gt;="&amp;M24-8))</f>
        <v>0</v>
      </c>
      <c r="F27" s="28">
        <f>SUM(COUNTIFS(TMDT!K6:K500, "&gt;=2,65",TMDT!I6:I500,{"A+";"A";"B+";"B";"C";"C+";"D";"D+"},TMDT!J6:J500,"&gt;="&amp;M24-8))</f>
        <v>0</v>
      </c>
      <c r="G27" s="28">
        <f>SUM(COUNTIFS(TMDT!K6:K500, "&gt;=2,7",TMDT!I6:I500,{"A+";"A";"B+";"B";"C";"C+";"D";"D+"},TMDT!J6:J500,"&gt;="&amp;M24-8))</f>
        <v>0</v>
      </c>
      <c r="H27" s="28">
        <f>SUM(COUNTIFS(TMDT!K6:K500, "&gt;=2,75",TMDT!I6:I500,{"A+";"A";"B+";"B";"C";"C+";"D";"D+"},TMDT!J6:J500,"&gt;="&amp;M24-8))</f>
        <v>0</v>
      </c>
      <c r="I27" s="28">
        <f>SUM(COUNTIFS(TMDT!K6:K500, "&gt;=2,8",TMDT!I6:I500,{"A+";"A";"B+";"B";"C";"C+";"D";"D+"},TMDT!J6:J500,"&gt;="&amp;M24-8))</f>
        <v>0</v>
      </c>
      <c r="J27" s="28">
        <f>SUM(COUNTIFS(TMDT!K6:K500, "&gt;=3,0",TMDT!I6:I500,{"A+";"A";"B+";"B";"C";"C+";"D";"D+"},TMDT!J6:J500,"&gt;="&amp;M24-8))</f>
        <v>0</v>
      </c>
      <c r="K27" s="28">
        <f>SUM(COUNTIFS(TMDT!K6:K500, "&gt;=3,2",TMDT!I6:I500,{"A+";"A";"B+";"B";"C";"C+";"D";"D+"},TMDT!J6:J500,"&gt;="&amp;M24-8))</f>
        <v>0</v>
      </c>
      <c r="L27" s="11"/>
      <c r="M27" s="15"/>
    </row>
    <row r="28" spans="1:13" s="8" customFormat="1" ht="25.5">
      <c r="A28" s="34" t="s">
        <v>1165</v>
      </c>
      <c r="B28" s="18"/>
      <c r="C28" s="18">
        <f>L26-C27</f>
        <v>0</v>
      </c>
      <c r="D28" s="18">
        <f>L26-D27</f>
        <v>0</v>
      </c>
      <c r="E28" s="18">
        <f>L26-E27</f>
        <v>0</v>
      </c>
      <c r="F28" s="18">
        <f>L26-F27</f>
        <v>0</v>
      </c>
      <c r="G28" s="18">
        <f>L26-G27</f>
        <v>0</v>
      </c>
      <c r="H28" s="18">
        <f>L26-H27</f>
        <v>0</v>
      </c>
      <c r="I28" s="18">
        <f>L26-I27</f>
        <v>0</v>
      </c>
      <c r="J28" s="18">
        <f>L26-J27</f>
        <v>0</v>
      </c>
      <c r="K28" s="18">
        <f>L26-K27</f>
        <v>0</v>
      </c>
      <c r="L28" s="16"/>
      <c r="M28" s="17"/>
    </row>
  </sheetData>
  <mergeCells count="1">
    <mergeCell ref="A2:M2"/>
  </mergeCells>
  <pageMargins left="0.70866141732283505" right="0.70866141732283505" top="0.49803149600000002" bottom="0.49803149600000002" header="0.31496062992126" footer="0.31496062992126"/>
  <pageSetup paperSize="9" scale="95" orientation="landscape" r:id="rId1"/>
  <ignoredErrors>
    <ignoredError sqref="B11:K11 B13 B21:L21 B26:M26 L19 L20 B23:L23 L22 L24:M24 L25:M25 B28:M28 L27:M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43"/>
  <sheetViews>
    <sheetView tabSelected="1" topLeftCell="A7" zoomScaleNormal="100" workbookViewId="0">
      <selection activeCell="D20" sqref="D20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54" customWidth="1"/>
    <col min="10" max="11" width="9.140625" style="1" customWidth="1"/>
    <col min="12" max="12" width="11.85546875" style="2" customWidth="1"/>
    <col min="13" max="13" width="17.28515625" bestFit="1" customWidth="1"/>
  </cols>
  <sheetData>
    <row r="1" spans="1:14" ht="23.25" customHeight="1">
      <c r="A1" s="86" t="s">
        <v>4167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57" t="s">
        <v>2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57" t="s">
        <v>10</v>
      </c>
      <c r="J4" s="85"/>
      <c r="K4" s="85"/>
      <c r="L4" s="85"/>
      <c r="M4" s="90"/>
    </row>
    <row r="5" spans="1:14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55" t="s">
        <v>15</v>
      </c>
      <c r="J5" s="4" t="s">
        <v>14</v>
      </c>
      <c r="K5" s="4" t="s">
        <v>14</v>
      </c>
      <c r="L5" s="4" t="s">
        <v>14</v>
      </c>
      <c r="M5" s="6">
        <v>130</v>
      </c>
      <c r="N5">
        <v>2.7</v>
      </c>
    </row>
    <row r="6" spans="1:14">
      <c r="A6" s="7">
        <v>1</v>
      </c>
      <c r="B6" s="4" t="s">
        <v>3479</v>
      </c>
      <c r="C6" s="3" t="s">
        <v>3480</v>
      </c>
      <c r="D6" s="3" t="s">
        <v>129</v>
      </c>
      <c r="E6" s="4" t="s">
        <v>1480</v>
      </c>
      <c r="F6" s="3" t="s">
        <v>1930</v>
      </c>
      <c r="G6" s="3" t="s">
        <v>193</v>
      </c>
      <c r="H6" s="3" t="s">
        <v>3481</v>
      </c>
      <c r="I6" s="58" t="s">
        <v>14</v>
      </c>
      <c r="J6" s="50">
        <v>28</v>
      </c>
      <c r="K6" s="50">
        <v>2.88</v>
      </c>
      <c r="L6" s="50" t="s">
        <v>35</v>
      </c>
      <c r="M6" s="6" t="s">
        <v>4197</v>
      </c>
    </row>
    <row r="7" spans="1:14">
      <c r="A7" s="7">
        <v>2</v>
      </c>
      <c r="B7" s="4" t="s">
        <v>3482</v>
      </c>
      <c r="C7" s="3" t="s">
        <v>2392</v>
      </c>
      <c r="D7" s="3" t="s">
        <v>429</v>
      </c>
      <c r="E7" s="4" t="s">
        <v>142</v>
      </c>
      <c r="F7" s="3" t="s">
        <v>1579</v>
      </c>
      <c r="G7" s="3" t="s">
        <v>193</v>
      </c>
      <c r="H7" s="3" t="s">
        <v>3481</v>
      </c>
      <c r="I7" s="51" t="s">
        <v>26</v>
      </c>
      <c r="J7" s="51">
        <v>130</v>
      </c>
      <c r="K7" s="51">
        <v>2.89</v>
      </c>
      <c r="L7" s="51" t="s">
        <v>35</v>
      </c>
      <c r="M7" s="6" t="s">
        <v>4196</v>
      </c>
    </row>
    <row r="8" spans="1:14">
      <c r="A8" s="7">
        <v>3</v>
      </c>
      <c r="B8" s="4" t="s">
        <v>3483</v>
      </c>
      <c r="C8" s="3" t="s">
        <v>2992</v>
      </c>
      <c r="D8" s="3" t="s">
        <v>667</v>
      </c>
      <c r="E8" s="4" t="s">
        <v>1480</v>
      </c>
      <c r="F8" s="3" t="s">
        <v>3484</v>
      </c>
      <c r="G8" s="3" t="s">
        <v>359</v>
      </c>
      <c r="H8" s="3" t="s">
        <v>3481</v>
      </c>
      <c r="I8" s="59" t="s">
        <v>14</v>
      </c>
      <c r="J8" s="51">
        <v>120</v>
      </c>
      <c r="K8" s="51">
        <v>2.61</v>
      </c>
      <c r="L8" s="51" t="s">
        <v>35</v>
      </c>
      <c r="M8" s="6" t="s">
        <v>4197</v>
      </c>
    </row>
    <row r="9" spans="1:14">
      <c r="A9" s="7">
        <v>4</v>
      </c>
      <c r="B9" s="4" t="s">
        <v>3485</v>
      </c>
      <c r="C9" s="3" t="s">
        <v>3135</v>
      </c>
      <c r="D9" s="3" t="s">
        <v>681</v>
      </c>
      <c r="E9" s="4" t="s">
        <v>142</v>
      </c>
      <c r="F9" s="3" t="s">
        <v>2297</v>
      </c>
      <c r="G9" s="3" t="s">
        <v>55</v>
      </c>
      <c r="H9" s="3" t="s">
        <v>3481</v>
      </c>
      <c r="I9" s="51" t="s">
        <v>27</v>
      </c>
      <c r="J9" s="51">
        <v>130</v>
      </c>
      <c r="K9" s="51">
        <v>3.15</v>
      </c>
      <c r="L9" s="51" t="s">
        <v>35</v>
      </c>
      <c r="M9" s="6" t="s">
        <v>4196</v>
      </c>
    </row>
    <row r="10" spans="1:14">
      <c r="A10" s="7">
        <v>5</v>
      </c>
      <c r="B10" s="4" t="s">
        <v>3486</v>
      </c>
      <c r="C10" s="3" t="s">
        <v>2392</v>
      </c>
      <c r="D10" s="3" t="s">
        <v>429</v>
      </c>
      <c r="E10" s="4" t="s">
        <v>142</v>
      </c>
      <c r="F10" s="3" t="s">
        <v>3151</v>
      </c>
      <c r="G10" s="3" t="s">
        <v>65</v>
      </c>
      <c r="H10" s="3" t="s">
        <v>3481</v>
      </c>
      <c r="I10" s="51" t="s">
        <v>26</v>
      </c>
      <c r="J10" s="51">
        <v>126</v>
      </c>
      <c r="K10" s="51">
        <v>2.62</v>
      </c>
      <c r="L10" s="51" t="s">
        <v>35</v>
      </c>
      <c r="M10" s="6" t="s">
        <v>4194</v>
      </c>
    </row>
    <row r="11" spans="1:14">
      <c r="A11" s="7">
        <v>6</v>
      </c>
      <c r="B11" s="4" t="s">
        <v>3487</v>
      </c>
      <c r="C11" s="3" t="s">
        <v>3488</v>
      </c>
      <c r="D11" s="3" t="s">
        <v>251</v>
      </c>
      <c r="E11" s="4" t="s">
        <v>1480</v>
      </c>
      <c r="F11" s="3" t="s">
        <v>1746</v>
      </c>
      <c r="G11" s="3" t="s">
        <v>178</v>
      </c>
      <c r="H11" s="3" t="s">
        <v>3481</v>
      </c>
      <c r="I11" s="59" t="s">
        <v>14</v>
      </c>
      <c r="J11" s="51">
        <v>46</v>
      </c>
      <c r="K11" s="51">
        <v>2.38</v>
      </c>
      <c r="L11" s="51" t="s">
        <v>67</v>
      </c>
      <c r="M11" s="6" t="s">
        <v>4197</v>
      </c>
    </row>
    <row r="12" spans="1:14">
      <c r="A12" s="7">
        <v>7</v>
      </c>
      <c r="B12" s="4" t="s">
        <v>3489</v>
      </c>
      <c r="C12" s="3" t="s">
        <v>3104</v>
      </c>
      <c r="D12" s="3" t="s">
        <v>105</v>
      </c>
      <c r="E12" s="4" t="s">
        <v>1480</v>
      </c>
      <c r="F12" s="3" t="s">
        <v>1785</v>
      </c>
      <c r="G12" s="3" t="s">
        <v>21</v>
      </c>
      <c r="H12" s="3" t="s">
        <v>3481</v>
      </c>
      <c r="I12" s="51" t="s">
        <v>26</v>
      </c>
      <c r="J12" s="51">
        <v>130</v>
      </c>
      <c r="K12" s="51">
        <v>3.31</v>
      </c>
      <c r="L12" s="51" t="s">
        <v>28</v>
      </c>
      <c r="M12" s="6" t="s">
        <v>4196</v>
      </c>
    </row>
    <row r="13" spans="1:14">
      <c r="A13" s="7">
        <v>8</v>
      </c>
      <c r="B13" s="4" t="s">
        <v>3490</v>
      </c>
      <c r="C13" s="3" t="s">
        <v>1191</v>
      </c>
      <c r="D13" s="3" t="s">
        <v>1230</v>
      </c>
      <c r="E13" s="4" t="s">
        <v>142</v>
      </c>
      <c r="F13" s="3" t="s">
        <v>1614</v>
      </c>
      <c r="G13" s="3" t="s">
        <v>50</v>
      </c>
      <c r="H13" s="3" t="s">
        <v>3481</v>
      </c>
      <c r="I13" s="51" t="s">
        <v>27</v>
      </c>
      <c r="J13" s="51">
        <v>118</v>
      </c>
      <c r="K13" s="51">
        <v>2.64</v>
      </c>
      <c r="L13" s="51" t="s">
        <v>35</v>
      </c>
      <c r="M13" s="6" t="s">
        <v>4194</v>
      </c>
    </row>
    <row r="14" spans="1:14">
      <c r="A14" s="7">
        <v>9</v>
      </c>
      <c r="B14" s="4" t="s">
        <v>3491</v>
      </c>
      <c r="C14" s="3" t="s">
        <v>347</v>
      </c>
      <c r="D14" s="3" t="s">
        <v>31</v>
      </c>
      <c r="E14" s="4" t="s">
        <v>1480</v>
      </c>
      <c r="F14" s="3" t="s">
        <v>1590</v>
      </c>
      <c r="G14" s="3" t="s">
        <v>55</v>
      </c>
      <c r="H14" s="3" t="s">
        <v>3481</v>
      </c>
      <c r="I14" s="51" t="s">
        <v>26</v>
      </c>
      <c r="J14" s="51">
        <v>124</v>
      </c>
      <c r="K14" s="51">
        <v>2.64</v>
      </c>
      <c r="L14" s="51" t="s">
        <v>35</v>
      </c>
      <c r="M14" s="6" t="s">
        <v>4194</v>
      </c>
    </row>
    <row r="15" spans="1:14">
      <c r="A15" s="7">
        <v>10</v>
      </c>
      <c r="B15" s="4" t="s">
        <v>3492</v>
      </c>
      <c r="C15" s="3" t="s">
        <v>319</v>
      </c>
      <c r="D15" s="3" t="s">
        <v>425</v>
      </c>
      <c r="E15" s="4" t="s">
        <v>1480</v>
      </c>
      <c r="F15" s="3" t="s">
        <v>2475</v>
      </c>
      <c r="G15" s="3" t="s">
        <v>50</v>
      </c>
      <c r="H15" s="3" t="s">
        <v>3481</v>
      </c>
      <c r="I15" s="51" t="s">
        <v>26</v>
      </c>
      <c r="J15" s="51">
        <v>130</v>
      </c>
      <c r="K15" s="51">
        <v>2.95</v>
      </c>
      <c r="L15" s="51" t="s">
        <v>35</v>
      </c>
      <c r="M15" s="6" t="s">
        <v>4196</v>
      </c>
    </row>
    <row r="16" spans="1:14">
      <c r="A16" s="7">
        <v>11</v>
      </c>
      <c r="B16" s="4" t="s">
        <v>3493</v>
      </c>
      <c r="C16" s="3" t="s">
        <v>3494</v>
      </c>
      <c r="D16" s="3" t="s">
        <v>1168</v>
      </c>
      <c r="E16" s="4" t="s">
        <v>142</v>
      </c>
      <c r="F16" s="3" t="s">
        <v>1595</v>
      </c>
      <c r="G16" s="3" t="s">
        <v>55</v>
      </c>
      <c r="H16" s="3" t="s">
        <v>3481</v>
      </c>
      <c r="I16" s="51" t="s">
        <v>25</v>
      </c>
      <c r="J16" s="51">
        <v>112</v>
      </c>
      <c r="K16" s="51">
        <v>2.52</v>
      </c>
      <c r="L16" s="51" t="s">
        <v>35</v>
      </c>
      <c r="M16" s="6" t="s">
        <v>4194</v>
      </c>
    </row>
    <row r="17" spans="1:13">
      <c r="A17" s="7">
        <v>12</v>
      </c>
      <c r="B17" s="4" t="s">
        <v>3495</v>
      </c>
      <c r="C17" s="3" t="s">
        <v>104</v>
      </c>
      <c r="D17" s="3" t="s">
        <v>74</v>
      </c>
      <c r="E17" s="4" t="s">
        <v>1480</v>
      </c>
      <c r="F17" s="3" t="s">
        <v>1876</v>
      </c>
      <c r="G17" s="3" t="s">
        <v>65</v>
      </c>
      <c r="H17" s="3" t="s">
        <v>3481</v>
      </c>
      <c r="I17" s="51" t="s">
        <v>26</v>
      </c>
      <c r="J17" s="51">
        <v>130</v>
      </c>
      <c r="K17" s="51">
        <v>3.14</v>
      </c>
      <c r="L17" s="51" t="s">
        <v>35</v>
      </c>
      <c r="M17" s="6" t="s">
        <v>4196</v>
      </c>
    </row>
    <row r="18" spans="1:13">
      <c r="A18" s="7">
        <v>13</v>
      </c>
      <c r="B18" s="4" t="s">
        <v>3496</v>
      </c>
      <c r="C18" s="3" t="s">
        <v>104</v>
      </c>
      <c r="D18" s="3" t="s">
        <v>53</v>
      </c>
      <c r="E18" s="4" t="s">
        <v>1480</v>
      </c>
      <c r="F18" s="3" t="s">
        <v>2941</v>
      </c>
      <c r="G18" s="3" t="s">
        <v>50</v>
      </c>
      <c r="H18" s="3" t="s">
        <v>3481</v>
      </c>
      <c r="I18" s="51" t="s">
        <v>26</v>
      </c>
      <c r="J18" s="51">
        <v>124</v>
      </c>
      <c r="K18" s="51">
        <v>2.69</v>
      </c>
      <c r="L18" s="51" t="s">
        <v>35</v>
      </c>
      <c r="M18" s="6" t="s">
        <v>4194</v>
      </c>
    </row>
    <row r="19" spans="1:13">
      <c r="A19" s="7">
        <v>14</v>
      </c>
      <c r="B19" s="4" t="s">
        <v>3497</v>
      </c>
      <c r="C19" s="3" t="s">
        <v>73</v>
      </c>
      <c r="D19" s="3" t="s">
        <v>1279</v>
      </c>
      <c r="E19" s="4" t="s">
        <v>1480</v>
      </c>
      <c r="F19" s="3" t="s">
        <v>1627</v>
      </c>
      <c r="G19" s="3" t="s">
        <v>359</v>
      </c>
      <c r="H19" s="3" t="s">
        <v>3481</v>
      </c>
      <c r="I19" s="51" t="s">
        <v>26</v>
      </c>
      <c r="J19" s="51">
        <v>121</v>
      </c>
      <c r="K19" s="51">
        <v>2.69</v>
      </c>
      <c r="L19" s="51" t="s">
        <v>35</v>
      </c>
      <c r="M19" s="6" t="s">
        <v>4194</v>
      </c>
    </row>
    <row r="20" spans="1:13">
      <c r="A20" s="7">
        <v>15</v>
      </c>
      <c r="B20" s="4" t="s">
        <v>3498</v>
      </c>
      <c r="C20" s="3" t="s">
        <v>1813</v>
      </c>
      <c r="D20" s="3" t="s">
        <v>3499</v>
      </c>
      <c r="E20" s="4" t="s">
        <v>142</v>
      </c>
      <c r="F20" s="3" t="s">
        <v>1947</v>
      </c>
      <c r="G20" s="3" t="s">
        <v>50</v>
      </c>
      <c r="H20" s="3" t="s">
        <v>3481</v>
      </c>
      <c r="I20" s="51" t="s">
        <v>26</v>
      </c>
      <c r="J20" s="51">
        <v>126</v>
      </c>
      <c r="K20" s="51">
        <v>2.69</v>
      </c>
      <c r="L20" s="51" t="s">
        <v>35</v>
      </c>
      <c r="M20" s="6" t="s">
        <v>4194</v>
      </c>
    </row>
    <row r="21" spans="1:13">
      <c r="A21" s="7">
        <v>16</v>
      </c>
      <c r="B21" s="4" t="s">
        <v>3500</v>
      </c>
      <c r="C21" s="3" t="s">
        <v>3501</v>
      </c>
      <c r="D21" s="3" t="s">
        <v>58</v>
      </c>
      <c r="E21" s="4" t="s">
        <v>142</v>
      </c>
      <c r="F21" s="3" t="s">
        <v>1497</v>
      </c>
      <c r="G21" s="3" t="s">
        <v>303</v>
      </c>
      <c r="H21" s="3" t="s">
        <v>3481</v>
      </c>
      <c r="I21" s="51" t="s">
        <v>24</v>
      </c>
      <c r="J21" s="51">
        <v>123</v>
      </c>
      <c r="K21" s="51">
        <v>2.72</v>
      </c>
      <c r="L21" s="51" t="s">
        <v>35</v>
      </c>
      <c r="M21" s="6" t="s">
        <v>4196</v>
      </c>
    </row>
    <row r="22" spans="1:13">
      <c r="A22" s="7">
        <v>17</v>
      </c>
      <c r="B22" s="4" t="s">
        <v>3502</v>
      </c>
      <c r="C22" s="3" t="s">
        <v>3503</v>
      </c>
      <c r="D22" s="3" t="s">
        <v>306</v>
      </c>
      <c r="E22" s="4" t="s">
        <v>142</v>
      </c>
      <c r="F22" s="3" t="s">
        <v>1584</v>
      </c>
      <c r="G22" s="3" t="s">
        <v>55</v>
      </c>
      <c r="H22" s="3" t="s">
        <v>3481</v>
      </c>
      <c r="I22" s="51" t="s">
        <v>27</v>
      </c>
      <c r="J22" s="51">
        <v>124</v>
      </c>
      <c r="K22" s="51">
        <v>2.4900000000000002</v>
      </c>
      <c r="L22" s="51" t="s">
        <v>67</v>
      </c>
      <c r="M22" s="6" t="s">
        <v>4194</v>
      </c>
    </row>
    <row r="23" spans="1:13">
      <c r="A23" s="7">
        <v>18</v>
      </c>
      <c r="B23" s="4" t="s">
        <v>3504</v>
      </c>
      <c r="C23" s="3" t="s">
        <v>3505</v>
      </c>
      <c r="D23" s="3" t="s">
        <v>3287</v>
      </c>
      <c r="E23" s="4" t="s">
        <v>1480</v>
      </c>
      <c r="F23" s="3" t="s">
        <v>3065</v>
      </c>
      <c r="G23" s="3" t="s">
        <v>45</v>
      </c>
      <c r="H23" s="3" t="s">
        <v>3481</v>
      </c>
      <c r="I23" s="51" t="s">
        <v>26</v>
      </c>
      <c r="J23" s="51">
        <v>126</v>
      </c>
      <c r="K23" s="51">
        <v>2.8</v>
      </c>
      <c r="L23" s="51" t="s">
        <v>35</v>
      </c>
      <c r="M23" s="6" t="s">
        <v>4196</v>
      </c>
    </row>
    <row r="24" spans="1:13">
      <c r="A24" s="7">
        <v>19</v>
      </c>
      <c r="B24" s="4" t="s">
        <v>3506</v>
      </c>
      <c r="C24" s="3" t="s">
        <v>203</v>
      </c>
      <c r="D24" s="3" t="s">
        <v>137</v>
      </c>
      <c r="E24" s="4" t="s">
        <v>1480</v>
      </c>
      <c r="F24" s="3" t="s">
        <v>2590</v>
      </c>
      <c r="G24" s="3" t="s">
        <v>50</v>
      </c>
      <c r="H24" s="3" t="s">
        <v>3481</v>
      </c>
      <c r="I24" s="51" t="s">
        <v>26</v>
      </c>
      <c r="J24" s="51">
        <v>130</v>
      </c>
      <c r="K24" s="51">
        <v>3.01</v>
      </c>
      <c r="L24" s="51" t="s">
        <v>35</v>
      </c>
      <c r="M24" s="6" t="s">
        <v>4196</v>
      </c>
    </row>
    <row r="25" spans="1:13">
      <c r="A25" s="7">
        <v>20</v>
      </c>
      <c r="B25" s="4" t="s">
        <v>3507</v>
      </c>
      <c r="C25" s="3" t="s">
        <v>1254</v>
      </c>
      <c r="D25" s="3" t="s">
        <v>825</v>
      </c>
      <c r="E25" s="4" t="s">
        <v>1480</v>
      </c>
      <c r="F25" s="3" t="s">
        <v>1491</v>
      </c>
      <c r="G25" s="3" t="s">
        <v>50</v>
      </c>
      <c r="H25" s="3" t="s">
        <v>3481</v>
      </c>
      <c r="I25" s="51" t="s">
        <v>26</v>
      </c>
      <c r="J25" s="51">
        <v>130</v>
      </c>
      <c r="K25" s="51">
        <v>3.38</v>
      </c>
      <c r="L25" s="51" t="s">
        <v>28</v>
      </c>
      <c r="M25" s="6" t="s">
        <v>4196</v>
      </c>
    </row>
    <row r="26" spans="1:13">
      <c r="A26" s="7">
        <v>21</v>
      </c>
      <c r="B26" s="4" t="s">
        <v>3508</v>
      </c>
      <c r="C26" s="3" t="s">
        <v>1229</v>
      </c>
      <c r="D26" s="3" t="s">
        <v>1169</v>
      </c>
      <c r="E26" s="4" t="s">
        <v>142</v>
      </c>
      <c r="F26" s="3" t="s">
        <v>1830</v>
      </c>
      <c r="G26" s="3" t="s">
        <v>55</v>
      </c>
      <c r="H26" s="3" t="s">
        <v>3481</v>
      </c>
      <c r="I26" s="51" t="s">
        <v>24</v>
      </c>
      <c r="J26" s="51">
        <v>117</v>
      </c>
      <c r="K26" s="51">
        <v>2.5099999999999998</v>
      </c>
      <c r="L26" s="51" t="s">
        <v>35</v>
      </c>
      <c r="M26" s="6" t="s">
        <v>4194</v>
      </c>
    </row>
    <row r="27" spans="1:13">
      <c r="A27" s="7">
        <v>22</v>
      </c>
      <c r="B27" s="4" t="s">
        <v>3509</v>
      </c>
      <c r="C27" s="3" t="s">
        <v>890</v>
      </c>
      <c r="D27" s="3" t="s">
        <v>74</v>
      </c>
      <c r="E27" s="4" t="s">
        <v>1480</v>
      </c>
      <c r="F27" s="3" t="s">
        <v>1579</v>
      </c>
      <c r="G27" s="3" t="s">
        <v>45</v>
      </c>
      <c r="H27" s="3" t="s">
        <v>3481</v>
      </c>
      <c r="I27" s="51" t="s">
        <v>27</v>
      </c>
      <c r="J27" s="51">
        <v>130</v>
      </c>
      <c r="K27" s="51">
        <v>2.72</v>
      </c>
      <c r="L27" s="51" t="s">
        <v>35</v>
      </c>
      <c r="M27" s="6" t="s">
        <v>4196</v>
      </c>
    </row>
    <row r="28" spans="1:13">
      <c r="A28" s="7">
        <v>23</v>
      </c>
      <c r="B28" s="4" t="s">
        <v>3510</v>
      </c>
      <c r="C28" s="3" t="s">
        <v>3511</v>
      </c>
      <c r="D28" s="3" t="s">
        <v>3330</v>
      </c>
      <c r="E28" s="4" t="s">
        <v>1480</v>
      </c>
      <c r="F28" s="3" t="s">
        <v>1916</v>
      </c>
      <c r="G28" s="3" t="s">
        <v>139</v>
      </c>
      <c r="H28" s="3" t="s">
        <v>3481</v>
      </c>
      <c r="I28" s="51" t="s">
        <v>26</v>
      </c>
      <c r="J28" s="51">
        <v>130</v>
      </c>
      <c r="K28" s="51">
        <v>3.15</v>
      </c>
      <c r="L28" s="51" t="s">
        <v>35</v>
      </c>
      <c r="M28" s="6" t="s">
        <v>4196</v>
      </c>
    </row>
    <row r="29" spans="1:13">
      <c r="A29" s="7">
        <v>24</v>
      </c>
      <c r="B29" s="4" t="s">
        <v>3512</v>
      </c>
      <c r="C29" s="3" t="s">
        <v>3513</v>
      </c>
      <c r="D29" s="3" t="s">
        <v>121</v>
      </c>
      <c r="E29" s="4" t="s">
        <v>1480</v>
      </c>
      <c r="F29" s="3" t="s">
        <v>1248</v>
      </c>
      <c r="G29" s="3" t="s">
        <v>55</v>
      </c>
      <c r="H29" s="3" t="s">
        <v>3481</v>
      </c>
      <c r="I29" s="51" t="s">
        <v>27</v>
      </c>
      <c r="J29" s="51">
        <v>127</v>
      </c>
      <c r="K29" s="51">
        <v>2.98</v>
      </c>
      <c r="L29" s="51" t="s">
        <v>35</v>
      </c>
      <c r="M29" s="6" t="s">
        <v>4196</v>
      </c>
    </row>
    <row r="30" spans="1:13">
      <c r="A30" s="7">
        <v>25</v>
      </c>
      <c r="B30" s="4" t="s">
        <v>3514</v>
      </c>
      <c r="C30" s="3" t="s">
        <v>975</v>
      </c>
      <c r="D30" s="3" t="s">
        <v>3515</v>
      </c>
      <c r="E30" s="4" t="s">
        <v>142</v>
      </c>
      <c r="F30" s="3" t="s">
        <v>2517</v>
      </c>
      <c r="G30" s="3" t="s">
        <v>55</v>
      </c>
      <c r="H30" s="3" t="s">
        <v>3481</v>
      </c>
      <c r="I30" s="51" t="s">
        <v>27</v>
      </c>
      <c r="J30" s="51">
        <v>130</v>
      </c>
      <c r="K30" s="51">
        <v>3.14</v>
      </c>
      <c r="L30" s="51" t="s">
        <v>35</v>
      </c>
      <c r="M30" s="6" t="s">
        <v>4196</v>
      </c>
    </row>
    <row r="31" spans="1:13">
      <c r="A31" s="7">
        <v>26</v>
      </c>
      <c r="B31" s="4" t="s">
        <v>3516</v>
      </c>
      <c r="C31" s="3" t="s">
        <v>3517</v>
      </c>
      <c r="D31" s="3" t="s">
        <v>270</v>
      </c>
      <c r="E31" s="4" t="s">
        <v>1480</v>
      </c>
      <c r="F31" s="3" t="s">
        <v>3518</v>
      </c>
      <c r="G31" s="3" t="s">
        <v>21</v>
      </c>
      <c r="H31" s="3" t="s">
        <v>3481</v>
      </c>
      <c r="I31" s="51" t="s">
        <v>26</v>
      </c>
      <c r="J31" s="51">
        <v>130</v>
      </c>
      <c r="K31" s="51">
        <v>3.34</v>
      </c>
      <c r="L31" s="51" t="s">
        <v>28</v>
      </c>
      <c r="M31" s="6" t="s">
        <v>4196</v>
      </c>
    </row>
    <row r="32" spans="1:13">
      <c r="A32" s="7">
        <v>27</v>
      </c>
      <c r="B32" s="4" t="s">
        <v>3519</v>
      </c>
      <c r="C32" s="3" t="s">
        <v>347</v>
      </c>
      <c r="D32" s="3" t="s">
        <v>95</v>
      </c>
      <c r="E32" s="4" t="s">
        <v>1480</v>
      </c>
      <c r="F32" s="3" t="s">
        <v>2939</v>
      </c>
      <c r="G32" s="3" t="s">
        <v>308</v>
      </c>
      <c r="H32" s="3" t="s">
        <v>3481</v>
      </c>
      <c r="I32" s="51" t="s">
        <v>26</v>
      </c>
      <c r="J32" s="51">
        <v>130</v>
      </c>
      <c r="K32" s="51">
        <v>2.86</v>
      </c>
      <c r="L32" s="51" t="s">
        <v>35</v>
      </c>
      <c r="M32" s="6" t="s">
        <v>4196</v>
      </c>
    </row>
    <row r="33" spans="1:13">
      <c r="A33" s="7">
        <v>28</v>
      </c>
      <c r="B33" s="4" t="s">
        <v>3520</v>
      </c>
      <c r="C33" s="3" t="s">
        <v>3521</v>
      </c>
      <c r="D33" s="3" t="s">
        <v>95</v>
      </c>
      <c r="E33" s="4" t="s">
        <v>1480</v>
      </c>
      <c r="F33" s="3" t="s">
        <v>2763</v>
      </c>
      <c r="G33" s="3" t="s">
        <v>50</v>
      </c>
      <c r="H33" s="3" t="s">
        <v>3481</v>
      </c>
      <c r="I33" s="51" t="s">
        <v>26</v>
      </c>
      <c r="J33" s="51">
        <v>130</v>
      </c>
      <c r="K33" s="51">
        <v>3.04</v>
      </c>
      <c r="L33" s="51" t="s">
        <v>35</v>
      </c>
      <c r="M33" s="6" t="s">
        <v>4196</v>
      </c>
    </row>
    <row r="34" spans="1:13">
      <c r="A34" s="7">
        <v>29</v>
      </c>
      <c r="B34" s="4" t="s">
        <v>3522</v>
      </c>
      <c r="C34" s="3" t="s">
        <v>469</v>
      </c>
      <c r="D34" s="3" t="s">
        <v>447</v>
      </c>
      <c r="E34" s="4" t="s">
        <v>1480</v>
      </c>
      <c r="F34" s="3" t="s">
        <v>3164</v>
      </c>
      <c r="G34" s="3" t="s">
        <v>139</v>
      </c>
      <c r="H34" s="3" t="s">
        <v>3481</v>
      </c>
      <c r="I34" s="51" t="s">
        <v>26</v>
      </c>
      <c r="J34" s="51">
        <v>130</v>
      </c>
      <c r="K34" s="51">
        <v>3.46</v>
      </c>
      <c r="L34" s="51" t="s">
        <v>28</v>
      </c>
      <c r="M34" s="6" t="s">
        <v>4196</v>
      </c>
    </row>
    <row r="35" spans="1:13">
      <c r="A35" s="7">
        <v>30</v>
      </c>
      <c r="B35" s="4" t="s">
        <v>3523</v>
      </c>
      <c r="C35" s="3" t="s">
        <v>1228</v>
      </c>
      <c r="D35" s="3" t="s">
        <v>146</v>
      </c>
      <c r="E35" s="4" t="s">
        <v>1480</v>
      </c>
      <c r="F35" s="3" t="s">
        <v>1633</v>
      </c>
      <c r="G35" s="3" t="s">
        <v>55</v>
      </c>
      <c r="H35" s="3" t="s">
        <v>3481</v>
      </c>
      <c r="I35" s="51" t="s">
        <v>26</v>
      </c>
      <c r="J35" s="51">
        <v>130</v>
      </c>
      <c r="K35" s="51">
        <v>3.28</v>
      </c>
      <c r="L35" s="51" t="s">
        <v>28</v>
      </c>
      <c r="M35" s="6" t="s">
        <v>4196</v>
      </c>
    </row>
    <row r="36" spans="1:13">
      <c r="A36" s="7">
        <v>31</v>
      </c>
      <c r="B36" s="4" t="s">
        <v>3524</v>
      </c>
      <c r="C36" s="3" t="s">
        <v>3525</v>
      </c>
      <c r="D36" s="3" t="s">
        <v>113</v>
      </c>
      <c r="E36" s="4" t="s">
        <v>142</v>
      </c>
      <c r="F36" s="3" t="s">
        <v>1673</v>
      </c>
      <c r="G36" s="3" t="s">
        <v>126</v>
      </c>
      <c r="H36" s="3" t="s">
        <v>3481</v>
      </c>
      <c r="I36" s="51" t="s">
        <v>26</v>
      </c>
      <c r="J36" s="51">
        <v>130</v>
      </c>
      <c r="K36" s="51">
        <v>2.88</v>
      </c>
      <c r="L36" s="51" t="s">
        <v>35</v>
      </c>
      <c r="M36" s="6" t="s">
        <v>4196</v>
      </c>
    </row>
    <row r="37" spans="1:13">
      <c r="A37" s="7">
        <v>32</v>
      </c>
      <c r="B37" s="4" t="s">
        <v>3526</v>
      </c>
      <c r="C37" s="3" t="s">
        <v>203</v>
      </c>
      <c r="D37" s="3" t="s">
        <v>1781</v>
      </c>
      <c r="E37" s="4" t="s">
        <v>1480</v>
      </c>
      <c r="F37" s="3" t="s">
        <v>1584</v>
      </c>
      <c r="G37" s="3" t="s">
        <v>50</v>
      </c>
      <c r="H37" s="3" t="s">
        <v>3481</v>
      </c>
      <c r="I37" s="51" t="s">
        <v>26</v>
      </c>
      <c r="J37" s="51">
        <v>130</v>
      </c>
      <c r="K37" s="51">
        <v>3.11</v>
      </c>
      <c r="L37" s="51" t="s">
        <v>35</v>
      </c>
      <c r="M37" s="6" t="s">
        <v>4196</v>
      </c>
    </row>
    <row r="38" spans="1:13">
      <c r="A38" s="7">
        <v>33</v>
      </c>
      <c r="B38" s="4" t="s">
        <v>3527</v>
      </c>
      <c r="C38" s="3" t="s">
        <v>161</v>
      </c>
      <c r="D38" s="3" t="s">
        <v>257</v>
      </c>
      <c r="E38" s="4" t="s">
        <v>142</v>
      </c>
      <c r="F38" s="3" t="s">
        <v>2510</v>
      </c>
      <c r="G38" s="3" t="s">
        <v>50</v>
      </c>
      <c r="H38" s="3" t="s">
        <v>3481</v>
      </c>
      <c r="I38" s="51" t="s">
        <v>24</v>
      </c>
      <c r="J38" s="51">
        <v>108</v>
      </c>
      <c r="K38" s="51">
        <v>2.5</v>
      </c>
      <c r="L38" s="51" t="s">
        <v>35</v>
      </c>
      <c r="M38" s="6" t="s">
        <v>4194</v>
      </c>
    </row>
    <row r="39" spans="1:13">
      <c r="A39" s="7">
        <v>34</v>
      </c>
      <c r="B39" s="4" t="s">
        <v>3528</v>
      </c>
      <c r="C39" s="3" t="s">
        <v>1244</v>
      </c>
      <c r="D39" s="3" t="s">
        <v>129</v>
      </c>
      <c r="E39" s="4" t="s">
        <v>1480</v>
      </c>
      <c r="F39" s="3" t="s">
        <v>614</v>
      </c>
      <c r="G39" s="3" t="s">
        <v>55</v>
      </c>
      <c r="H39" s="3" t="s">
        <v>3481</v>
      </c>
      <c r="I39" s="51" t="s">
        <v>26</v>
      </c>
      <c r="J39" s="51">
        <v>104</v>
      </c>
      <c r="K39" s="51">
        <v>2.84</v>
      </c>
      <c r="L39" s="51" t="s">
        <v>35</v>
      </c>
      <c r="M39" s="6" t="s">
        <v>4194</v>
      </c>
    </row>
    <row r="40" spans="1:13">
      <c r="A40" s="7">
        <v>35</v>
      </c>
      <c r="B40" s="4" t="s">
        <v>3529</v>
      </c>
      <c r="C40" s="3" t="s">
        <v>1545</v>
      </c>
      <c r="D40" s="3" t="s">
        <v>429</v>
      </c>
      <c r="E40" s="4" t="s">
        <v>142</v>
      </c>
      <c r="F40" s="3" t="s">
        <v>2262</v>
      </c>
      <c r="G40" s="3" t="s">
        <v>55</v>
      </c>
      <c r="H40" s="3" t="s">
        <v>3481</v>
      </c>
      <c r="I40" s="51" t="s">
        <v>26</v>
      </c>
      <c r="J40" s="51">
        <v>117</v>
      </c>
      <c r="K40" s="51">
        <v>2.85</v>
      </c>
      <c r="L40" s="51" t="s">
        <v>35</v>
      </c>
      <c r="M40" s="6" t="s">
        <v>4194</v>
      </c>
    </row>
    <row r="41" spans="1:13">
      <c r="A41" s="7">
        <v>36</v>
      </c>
      <c r="B41" s="4" t="s">
        <v>3530</v>
      </c>
      <c r="C41" s="3" t="s">
        <v>108</v>
      </c>
      <c r="D41" s="3" t="s">
        <v>954</v>
      </c>
      <c r="E41" s="4" t="s">
        <v>142</v>
      </c>
      <c r="F41" s="3" t="s">
        <v>1518</v>
      </c>
      <c r="G41" s="3" t="s">
        <v>50</v>
      </c>
      <c r="H41" s="3" t="s">
        <v>3481</v>
      </c>
      <c r="I41" s="51" t="s">
        <v>25</v>
      </c>
      <c r="J41" s="51">
        <v>52</v>
      </c>
      <c r="K41" s="51">
        <v>2.4900000000000002</v>
      </c>
      <c r="L41" s="51" t="s">
        <v>67</v>
      </c>
      <c r="M41" s="6" t="s">
        <v>4194</v>
      </c>
    </row>
    <row r="42" spans="1:13">
      <c r="A42" s="7">
        <v>37</v>
      </c>
      <c r="B42" s="4" t="s">
        <v>3531</v>
      </c>
      <c r="C42" s="3" t="s">
        <v>1259</v>
      </c>
      <c r="D42" s="3" t="s">
        <v>121</v>
      </c>
      <c r="E42" s="4" t="s">
        <v>1480</v>
      </c>
      <c r="F42" s="3" t="s">
        <v>1581</v>
      </c>
      <c r="G42" s="3" t="s">
        <v>50</v>
      </c>
      <c r="H42" s="3" t="s">
        <v>3532</v>
      </c>
      <c r="I42" s="51" t="s">
        <v>26</v>
      </c>
      <c r="J42" s="51">
        <v>130</v>
      </c>
      <c r="K42" s="51">
        <v>2.9</v>
      </c>
      <c r="L42" s="51" t="s">
        <v>35</v>
      </c>
      <c r="M42" s="6" t="s">
        <v>4196</v>
      </c>
    </row>
    <row r="43" spans="1:13">
      <c r="A43" s="7">
        <v>38</v>
      </c>
      <c r="B43" s="4" t="s">
        <v>3533</v>
      </c>
      <c r="C43" s="3" t="s">
        <v>3207</v>
      </c>
      <c r="D43" s="3" t="s">
        <v>667</v>
      </c>
      <c r="E43" s="4" t="s">
        <v>1480</v>
      </c>
      <c r="F43" s="3" t="s">
        <v>2900</v>
      </c>
      <c r="G43" s="3" t="s">
        <v>359</v>
      </c>
      <c r="H43" s="3" t="s">
        <v>3532</v>
      </c>
      <c r="I43" s="51" t="s">
        <v>26</v>
      </c>
      <c r="J43" s="51">
        <v>130</v>
      </c>
      <c r="K43" s="51">
        <v>2.92</v>
      </c>
      <c r="L43" s="51" t="s">
        <v>35</v>
      </c>
      <c r="M43" s="6" t="s">
        <v>4196</v>
      </c>
    </row>
    <row r="44" spans="1:13">
      <c r="A44" s="7">
        <v>39</v>
      </c>
      <c r="B44" s="4" t="s">
        <v>3534</v>
      </c>
      <c r="C44" s="3" t="s">
        <v>108</v>
      </c>
      <c r="D44" s="3" t="s">
        <v>137</v>
      </c>
      <c r="E44" s="4" t="s">
        <v>142</v>
      </c>
      <c r="F44" s="3" t="s">
        <v>1728</v>
      </c>
      <c r="G44" s="3" t="s">
        <v>359</v>
      </c>
      <c r="H44" s="3" t="s">
        <v>3532</v>
      </c>
      <c r="I44" s="51" t="s">
        <v>26</v>
      </c>
      <c r="J44" s="51">
        <v>128</v>
      </c>
      <c r="K44" s="51">
        <v>2.87</v>
      </c>
      <c r="L44" s="51" t="s">
        <v>35</v>
      </c>
      <c r="M44" s="6" t="s">
        <v>4196</v>
      </c>
    </row>
    <row r="45" spans="1:13">
      <c r="A45" s="7">
        <v>40</v>
      </c>
      <c r="B45" s="4" t="s">
        <v>3535</v>
      </c>
      <c r="C45" s="3" t="s">
        <v>975</v>
      </c>
      <c r="D45" s="3" t="s">
        <v>48</v>
      </c>
      <c r="E45" s="4" t="s">
        <v>142</v>
      </c>
      <c r="F45" s="3" t="s">
        <v>1465</v>
      </c>
      <c r="G45" s="3" t="s">
        <v>308</v>
      </c>
      <c r="H45" s="3" t="s">
        <v>3532</v>
      </c>
      <c r="I45" s="51" t="s">
        <v>26</v>
      </c>
      <c r="J45" s="51">
        <v>127</v>
      </c>
      <c r="K45" s="51">
        <v>2.81</v>
      </c>
      <c r="L45" s="51" t="s">
        <v>35</v>
      </c>
      <c r="M45" s="6" t="s">
        <v>4196</v>
      </c>
    </row>
    <row r="46" spans="1:13">
      <c r="A46" s="7">
        <v>41</v>
      </c>
      <c r="B46" s="3" t="s">
        <v>3536</v>
      </c>
      <c r="C46" s="3" t="s">
        <v>30</v>
      </c>
      <c r="D46" s="3" t="s">
        <v>429</v>
      </c>
      <c r="E46" s="4" t="s">
        <v>1480</v>
      </c>
      <c r="F46" s="3" t="s">
        <v>1827</v>
      </c>
      <c r="G46" s="3" t="s">
        <v>21</v>
      </c>
      <c r="H46" s="3" t="s">
        <v>3532</v>
      </c>
      <c r="I46" s="51" t="s">
        <v>26</v>
      </c>
      <c r="J46" s="51">
        <v>121</v>
      </c>
      <c r="K46" s="51">
        <v>2.91</v>
      </c>
      <c r="L46" s="51" t="s">
        <v>35</v>
      </c>
      <c r="M46" s="6" t="s">
        <v>4194</v>
      </c>
    </row>
    <row r="47" spans="1:13">
      <c r="A47" s="7">
        <v>42</v>
      </c>
      <c r="B47" s="3" t="s">
        <v>3537</v>
      </c>
      <c r="C47" s="3" t="s">
        <v>1498</v>
      </c>
      <c r="D47" s="3" t="s">
        <v>954</v>
      </c>
      <c r="E47" s="4" t="s">
        <v>142</v>
      </c>
      <c r="F47" s="3" t="s">
        <v>3352</v>
      </c>
      <c r="G47" s="3" t="s">
        <v>55</v>
      </c>
      <c r="H47" s="3" t="s">
        <v>3532</v>
      </c>
      <c r="I47" s="51" t="s">
        <v>26</v>
      </c>
      <c r="J47" s="51">
        <v>126</v>
      </c>
      <c r="K47" s="51">
        <v>2.78</v>
      </c>
      <c r="L47" s="51" t="s">
        <v>35</v>
      </c>
      <c r="M47" s="6" t="s">
        <v>4196</v>
      </c>
    </row>
    <row r="48" spans="1:13">
      <c r="A48" s="7">
        <v>43</v>
      </c>
      <c r="B48" s="3" t="s">
        <v>3538</v>
      </c>
      <c r="C48" s="3" t="s">
        <v>3539</v>
      </c>
      <c r="D48" s="3" t="s">
        <v>1672</v>
      </c>
      <c r="E48" s="4" t="s">
        <v>1480</v>
      </c>
      <c r="F48" s="3" t="s">
        <v>2229</v>
      </c>
      <c r="G48" s="3" t="s">
        <v>50</v>
      </c>
      <c r="H48" s="3" t="s">
        <v>3532</v>
      </c>
      <c r="I48" s="51" t="s">
        <v>26</v>
      </c>
      <c r="J48" s="51">
        <v>130</v>
      </c>
      <c r="K48" s="51">
        <v>3.14</v>
      </c>
      <c r="L48" s="51" t="s">
        <v>35</v>
      </c>
      <c r="M48" s="6" t="s">
        <v>4196</v>
      </c>
    </row>
    <row r="49" spans="1:13">
      <c r="A49" s="7">
        <v>44</v>
      </c>
      <c r="B49" s="3" t="s">
        <v>3540</v>
      </c>
      <c r="C49" s="3" t="s">
        <v>1226</v>
      </c>
      <c r="D49" s="3" t="s">
        <v>1214</v>
      </c>
      <c r="E49" s="4" t="s">
        <v>142</v>
      </c>
      <c r="F49" s="3" t="s">
        <v>2646</v>
      </c>
      <c r="G49" s="3" t="s">
        <v>178</v>
      </c>
      <c r="H49" s="3" t="s">
        <v>3532</v>
      </c>
      <c r="I49" s="51" t="s">
        <v>24</v>
      </c>
      <c r="J49" s="51">
        <v>120</v>
      </c>
      <c r="K49" s="51">
        <v>2.75</v>
      </c>
      <c r="L49" s="51" t="s">
        <v>35</v>
      </c>
      <c r="M49" s="6" t="s">
        <v>4194</v>
      </c>
    </row>
    <row r="50" spans="1:13">
      <c r="A50" s="7">
        <v>45</v>
      </c>
      <c r="B50" s="3" t="s">
        <v>3541</v>
      </c>
      <c r="C50" s="3" t="s">
        <v>1791</v>
      </c>
      <c r="D50" s="3" t="s">
        <v>1230</v>
      </c>
      <c r="E50" s="4" t="s">
        <v>142</v>
      </c>
      <c r="F50" s="3" t="s">
        <v>1726</v>
      </c>
      <c r="G50" s="3" t="s">
        <v>55</v>
      </c>
      <c r="H50" s="3" t="s">
        <v>3532</v>
      </c>
      <c r="I50" s="51" t="s">
        <v>26</v>
      </c>
      <c r="J50" s="51">
        <v>130</v>
      </c>
      <c r="K50" s="51">
        <v>3.17</v>
      </c>
      <c r="L50" s="51" t="s">
        <v>35</v>
      </c>
      <c r="M50" s="6" t="s">
        <v>4196</v>
      </c>
    </row>
    <row r="51" spans="1:13">
      <c r="A51" s="7">
        <v>46</v>
      </c>
      <c r="B51" s="3" t="s">
        <v>3542</v>
      </c>
      <c r="C51" s="3" t="s">
        <v>1674</v>
      </c>
      <c r="D51" s="3" t="s">
        <v>3543</v>
      </c>
      <c r="E51" s="4" t="s">
        <v>142</v>
      </c>
      <c r="F51" s="3" t="s">
        <v>3544</v>
      </c>
      <c r="G51" s="3" t="s">
        <v>45</v>
      </c>
      <c r="H51" s="3" t="s">
        <v>3532</v>
      </c>
      <c r="I51" s="51" t="s">
        <v>26</v>
      </c>
      <c r="J51" s="51">
        <v>126</v>
      </c>
      <c r="K51" s="51">
        <v>2.6</v>
      </c>
      <c r="L51" s="51" t="s">
        <v>35</v>
      </c>
      <c r="M51" s="6" t="s">
        <v>4194</v>
      </c>
    </row>
    <row r="52" spans="1:13">
      <c r="A52" s="7">
        <v>47</v>
      </c>
      <c r="B52" s="3" t="s">
        <v>3545</v>
      </c>
      <c r="C52" s="3" t="s">
        <v>469</v>
      </c>
      <c r="D52" s="3" t="s">
        <v>74</v>
      </c>
      <c r="E52" s="4" t="s">
        <v>1480</v>
      </c>
      <c r="F52" s="3" t="s">
        <v>1868</v>
      </c>
      <c r="G52" s="3" t="s">
        <v>50</v>
      </c>
      <c r="H52" s="3" t="s">
        <v>3532</v>
      </c>
      <c r="I52" s="51" t="s">
        <v>26</v>
      </c>
      <c r="J52" s="51">
        <v>130</v>
      </c>
      <c r="K52" s="51">
        <v>3.09</v>
      </c>
      <c r="L52" s="51" t="s">
        <v>35</v>
      </c>
      <c r="M52" s="6" t="s">
        <v>4196</v>
      </c>
    </row>
    <row r="53" spans="1:13">
      <c r="A53" s="7">
        <v>48</v>
      </c>
      <c r="B53" s="3" t="s">
        <v>3546</v>
      </c>
      <c r="C53" s="3" t="s">
        <v>1286</v>
      </c>
      <c r="D53" s="3" t="s">
        <v>62</v>
      </c>
      <c r="E53" s="4" t="s">
        <v>142</v>
      </c>
      <c r="F53" s="3" t="s">
        <v>1799</v>
      </c>
      <c r="G53" s="3" t="s">
        <v>55</v>
      </c>
      <c r="H53" s="3" t="s">
        <v>3532</v>
      </c>
      <c r="I53" s="51" t="s">
        <v>26</v>
      </c>
      <c r="J53" s="51">
        <v>126</v>
      </c>
      <c r="K53" s="51">
        <v>3.16</v>
      </c>
      <c r="L53" s="51" t="s">
        <v>35</v>
      </c>
      <c r="M53" s="6" t="s">
        <v>4196</v>
      </c>
    </row>
    <row r="54" spans="1:13">
      <c r="A54" s="7">
        <v>49</v>
      </c>
      <c r="B54" s="3" t="s">
        <v>3547</v>
      </c>
      <c r="C54" s="3" t="s">
        <v>597</v>
      </c>
      <c r="D54" s="3" t="s">
        <v>181</v>
      </c>
      <c r="E54" s="4" t="s">
        <v>142</v>
      </c>
      <c r="F54" s="3" t="s">
        <v>1641</v>
      </c>
      <c r="G54" s="3" t="s">
        <v>21</v>
      </c>
      <c r="H54" s="3" t="s">
        <v>3532</v>
      </c>
      <c r="I54" s="59" t="s">
        <v>14</v>
      </c>
      <c r="J54" s="51">
        <v>24</v>
      </c>
      <c r="K54" s="51">
        <v>2.38</v>
      </c>
      <c r="L54" s="51" t="s">
        <v>67</v>
      </c>
      <c r="M54" s="6" t="s">
        <v>4197</v>
      </c>
    </row>
    <row r="55" spans="1:13">
      <c r="A55" s="7">
        <v>50</v>
      </c>
      <c r="B55" s="3" t="s">
        <v>3548</v>
      </c>
      <c r="C55" s="3" t="s">
        <v>740</v>
      </c>
      <c r="D55" s="3" t="s">
        <v>174</v>
      </c>
      <c r="E55" s="4" t="s">
        <v>1480</v>
      </c>
      <c r="F55" s="3" t="s">
        <v>3222</v>
      </c>
      <c r="G55" s="3" t="s">
        <v>50</v>
      </c>
      <c r="H55" s="3" t="s">
        <v>3532</v>
      </c>
      <c r="I55" s="51" t="s">
        <v>26</v>
      </c>
      <c r="J55" s="51">
        <v>130</v>
      </c>
      <c r="K55" s="51">
        <v>2.96</v>
      </c>
      <c r="L55" s="51" t="s">
        <v>35</v>
      </c>
      <c r="M55" s="6" t="s">
        <v>4196</v>
      </c>
    </row>
    <row r="56" spans="1:13">
      <c r="A56" s="7">
        <v>51</v>
      </c>
      <c r="B56" s="3" t="s">
        <v>3549</v>
      </c>
      <c r="C56" s="3" t="s">
        <v>364</v>
      </c>
      <c r="D56" s="3" t="s">
        <v>113</v>
      </c>
      <c r="E56" s="4" t="s">
        <v>1480</v>
      </c>
      <c r="F56" s="3" t="s">
        <v>365</v>
      </c>
      <c r="G56" s="3" t="s">
        <v>126</v>
      </c>
      <c r="H56" s="3" t="s">
        <v>3532</v>
      </c>
      <c r="I56" s="51" t="s">
        <v>26</v>
      </c>
      <c r="J56" s="51">
        <v>130</v>
      </c>
      <c r="K56" s="51">
        <v>2.77</v>
      </c>
      <c r="L56" s="51" t="s">
        <v>35</v>
      </c>
      <c r="M56" s="6" t="s">
        <v>4196</v>
      </c>
    </row>
    <row r="57" spans="1:13">
      <c r="A57" s="7">
        <v>52</v>
      </c>
      <c r="B57" s="3" t="s">
        <v>3550</v>
      </c>
      <c r="C57" s="3" t="s">
        <v>347</v>
      </c>
      <c r="D57" s="3" t="s">
        <v>31</v>
      </c>
      <c r="E57" s="4" t="s">
        <v>1480</v>
      </c>
      <c r="F57" s="3" t="s">
        <v>2692</v>
      </c>
      <c r="G57" s="3" t="s">
        <v>359</v>
      </c>
      <c r="H57" s="3" t="s">
        <v>3532</v>
      </c>
      <c r="I57" s="51" t="s">
        <v>26</v>
      </c>
      <c r="J57" s="51">
        <v>130</v>
      </c>
      <c r="K57" s="51">
        <v>3.25</v>
      </c>
      <c r="L57" s="51" t="s">
        <v>28</v>
      </c>
      <c r="M57" s="6" t="s">
        <v>4196</v>
      </c>
    </row>
    <row r="58" spans="1:13">
      <c r="A58" s="7">
        <v>53</v>
      </c>
      <c r="B58" s="3" t="s">
        <v>3551</v>
      </c>
      <c r="C58" s="3" t="s">
        <v>890</v>
      </c>
      <c r="D58" s="3" t="s">
        <v>333</v>
      </c>
      <c r="E58" s="4" t="s">
        <v>1480</v>
      </c>
      <c r="F58" s="3" t="s">
        <v>1906</v>
      </c>
      <c r="G58" s="3" t="s">
        <v>359</v>
      </c>
      <c r="H58" s="3" t="s">
        <v>3532</v>
      </c>
      <c r="I58" s="51" t="s">
        <v>26</v>
      </c>
      <c r="J58" s="51">
        <v>130</v>
      </c>
      <c r="K58" s="51">
        <v>3.25</v>
      </c>
      <c r="L58" s="51" t="s">
        <v>28</v>
      </c>
      <c r="M58" s="6" t="s">
        <v>4196</v>
      </c>
    </row>
    <row r="59" spans="1:13">
      <c r="A59" s="7">
        <v>54</v>
      </c>
      <c r="B59" s="3" t="s">
        <v>3552</v>
      </c>
      <c r="C59" s="3" t="s">
        <v>73</v>
      </c>
      <c r="D59" s="3" t="s">
        <v>124</v>
      </c>
      <c r="E59" s="4" t="s">
        <v>1480</v>
      </c>
      <c r="F59" s="3" t="s">
        <v>2384</v>
      </c>
      <c r="G59" s="3" t="s">
        <v>97</v>
      </c>
      <c r="H59" s="3" t="s">
        <v>3532</v>
      </c>
      <c r="I59" s="51" t="s">
        <v>26</v>
      </c>
      <c r="J59" s="51">
        <v>130</v>
      </c>
      <c r="K59" s="51">
        <v>3.34</v>
      </c>
      <c r="L59" s="51" t="s">
        <v>28</v>
      </c>
      <c r="M59" s="6" t="s">
        <v>4196</v>
      </c>
    </row>
    <row r="60" spans="1:13">
      <c r="A60" s="7">
        <v>55</v>
      </c>
      <c r="B60" s="3" t="s">
        <v>3553</v>
      </c>
      <c r="C60" s="3" t="s">
        <v>1036</v>
      </c>
      <c r="D60" s="3" t="s">
        <v>3157</v>
      </c>
      <c r="E60" s="4" t="s">
        <v>142</v>
      </c>
      <c r="F60" s="3" t="s">
        <v>1499</v>
      </c>
      <c r="G60" s="3" t="s">
        <v>45</v>
      </c>
      <c r="H60" s="3" t="s">
        <v>3532</v>
      </c>
      <c r="I60" s="51" t="s">
        <v>24</v>
      </c>
      <c r="J60" s="51">
        <v>126</v>
      </c>
      <c r="K60" s="51">
        <v>2.81</v>
      </c>
      <c r="L60" s="51" t="s">
        <v>35</v>
      </c>
      <c r="M60" s="6" t="s">
        <v>4196</v>
      </c>
    </row>
    <row r="61" spans="1:13">
      <c r="A61" s="7">
        <v>56</v>
      </c>
      <c r="B61" s="3" t="s">
        <v>3554</v>
      </c>
      <c r="C61" s="3" t="s">
        <v>505</v>
      </c>
      <c r="D61" s="3" t="s">
        <v>129</v>
      </c>
      <c r="E61" s="4" t="s">
        <v>1480</v>
      </c>
      <c r="F61" s="3" t="s">
        <v>2355</v>
      </c>
      <c r="G61" s="3" t="s">
        <v>50</v>
      </c>
      <c r="H61" s="3" t="s">
        <v>3532</v>
      </c>
      <c r="I61" s="51" t="s">
        <v>26</v>
      </c>
      <c r="J61" s="51">
        <v>130</v>
      </c>
      <c r="K61" s="51">
        <v>3.19</v>
      </c>
      <c r="L61" s="51" t="s">
        <v>35</v>
      </c>
      <c r="M61" s="6" t="s">
        <v>4196</v>
      </c>
    </row>
    <row r="62" spans="1:13">
      <c r="A62" s="7">
        <v>57</v>
      </c>
      <c r="B62" s="3" t="s">
        <v>3555</v>
      </c>
      <c r="C62" s="3" t="s">
        <v>3556</v>
      </c>
      <c r="D62" s="3" t="s">
        <v>1184</v>
      </c>
      <c r="E62" s="4" t="s">
        <v>142</v>
      </c>
      <c r="F62" s="3" t="s">
        <v>1922</v>
      </c>
      <c r="G62" s="3" t="s">
        <v>359</v>
      </c>
      <c r="H62" s="3" t="s">
        <v>3532</v>
      </c>
      <c r="I62" s="51" t="s">
        <v>26</v>
      </c>
      <c r="J62" s="51">
        <v>130</v>
      </c>
      <c r="K62" s="51">
        <v>2.67</v>
      </c>
      <c r="L62" s="51" t="s">
        <v>35</v>
      </c>
      <c r="M62" s="6" t="s">
        <v>4194</v>
      </c>
    </row>
    <row r="63" spans="1:13">
      <c r="A63" s="7">
        <v>58</v>
      </c>
      <c r="B63" s="3" t="s">
        <v>3557</v>
      </c>
      <c r="C63" s="3" t="s">
        <v>1275</v>
      </c>
      <c r="D63" s="3" t="s">
        <v>429</v>
      </c>
      <c r="E63" s="4" t="s">
        <v>142</v>
      </c>
      <c r="F63" s="3" t="s">
        <v>2626</v>
      </c>
      <c r="G63" s="3" t="s">
        <v>45</v>
      </c>
      <c r="H63" s="3" t="s">
        <v>3532</v>
      </c>
      <c r="I63" s="51" t="s">
        <v>26</v>
      </c>
      <c r="J63" s="51">
        <v>130</v>
      </c>
      <c r="K63" s="51">
        <v>2.96</v>
      </c>
      <c r="L63" s="51" t="s">
        <v>35</v>
      </c>
      <c r="M63" s="6" t="s">
        <v>4196</v>
      </c>
    </row>
    <row r="64" spans="1:13">
      <c r="A64" s="7">
        <v>59</v>
      </c>
      <c r="B64" s="3" t="s">
        <v>3558</v>
      </c>
      <c r="C64" s="3" t="s">
        <v>810</v>
      </c>
      <c r="D64" s="3" t="s">
        <v>429</v>
      </c>
      <c r="E64" s="4" t="s">
        <v>1480</v>
      </c>
      <c r="F64" s="3" t="s">
        <v>2562</v>
      </c>
      <c r="G64" s="3" t="s">
        <v>45</v>
      </c>
      <c r="H64" s="3" t="s">
        <v>3532</v>
      </c>
      <c r="I64" s="59" t="s">
        <v>14</v>
      </c>
      <c r="J64" s="51">
        <v>26</v>
      </c>
      <c r="K64" s="51">
        <v>2.4700000000000002</v>
      </c>
      <c r="L64" s="51" t="s">
        <v>67</v>
      </c>
      <c r="M64" s="6" t="s">
        <v>4197</v>
      </c>
    </row>
    <row r="65" spans="1:13">
      <c r="A65" s="7">
        <v>60</v>
      </c>
      <c r="B65" s="3" t="s">
        <v>3559</v>
      </c>
      <c r="C65" s="3" t="s">
        <v>3560</v>
      </c>
      <c r="D65" s="3" t="s">
        <v>1004</v>
      </c>
      <c r="E65" s="4" t="s">
        <v>1480</v>
      </c>
      <c r="F65" s="3" t="s">
        <v>1629</v>
      </c>
      <c r="G65" s="3" t="s">
        <v>33</v>
      </c>
      <c r="H65" s="3" t="s">
        <v>3532</v>
      </c>
      <c r="I65" s="51" t="s">
        <v>26</v>
      </c>
      <c r="J65" s="51">
        <v>130</v>
      </c>
      <c r="K65" s="51">
        <v>3.36</v>
      </c>
      <c r="L65" s="51" t="s">
        <v>28</v>
      </c>
      <c r="M65" s="6" t="s">
        <v>4196</v>
      </c>
    </row>
    <row r="66" spans="1:13">
      <c r="A66" s="7">
        <v>61</v>
      </c>
      <c r="B66" s="3" t="s">
        <v>3561</v>
      </c>
      <c r="C66" s="3" t="s">
        <v>920</v>
      </c>
      <c r="D66" s="3" t="s">
        <v>1173</v>
      </c>
      <c r="E66" s="4" t="s">
        <v>142</v>
      </c>
      <c r="F66" s="3" t="s">
        <v>1644</v>
      </c>
      <c r="G66" s="3" t="s">
        <v>21</v>
      </c>
      <c r="H66" s="3" t="s">
        <v>3532</v>
      </c>
      <c r="I66" s="51" t="s">
        <v>24</v>
      </c>
      <c r="J66" s="51">
        <v>122</v>
      </c>
      <c r="K66" s="51">
        <v>2.46</v>
      </c>
      <c r="L66" s="51" t="s">
        <v>67</v>
      </c>
      <c r="M66" s="6" t="s">
        <v>4194</v>
      </c>
    </row>
    <row r="67" spans="1:13">
      <c r="A67" s="7">
        <v>62</v>
      </c>
      <c r="B67" s="3" t="s">
        <v>3562</v>
      </c>
      <c r="C67" s="3" t="s">
        <v>2528</v>
      </c>
      <c r="D67" s="3" t="s">
        <v>550</v>
      </c>
      <c r="E67" s="4" t="s">
        <v>142</v>
      </c>
      <c r="F67" s="3" t="s">
        <v>1532</v>
      </c>
      <c r="G67" s="3" t="s">
        <v>55</v>
      </c>
      <c r="H67" s="3" t="s">
        <v>3532</v>
      </c>
      <c r="I67" s="59" t="s">
        <v>14</v>
      </c>
      <c r="J67" s="51">
        <v>23</v>
      </c>
      <c r="K67" s="51">
        <v>2.48</v>
      </c>
      <c r="L67" s="51" t="s">
        <v>67</v>
      </c>
      <c r="M67" s="6" t="s">
        <v>4197</v>
      </c>
    </row>
    <row r="68" spans="1:13">
      <c r="A68" s="7">
        <v>63</v>
      </c>
      <c r="B68" s="3" t="s">
        <v>3563</v>
      </c>
      <c r="C68" s="3" t="s">
        <v>3564</v>
      </c>
      <c r="D68" s="3" t="s">
        <v>3565</v>
      </c>
      <c r="E68" s="4" t="s">
        <v>142</v>
      </c>
      <c r="F68" s="3" t="s">
        <v>1938</v>
      </c>
      <c r="G68" s="3" t="s">
        <v>359</v>
      </c>
      <c r="H68" s="3" t="s">
        <v>3532</v>
      </c>
      <c r="I68" s="51" t="s">
        <v>26</v>
      </c>
      <c r="J68" s="51">
        <v>124</v>
      </c>
      <c r="K68" s="51">
        <v>2.98</v>
      </c>
      <c r="L68" s="51" t="s">
        <v>35</v>
      </c>
      <c r="M68" s="6" t="s">
        <v>4196</v>
      </c>
    </row>
    <row r="69" spans="1:13">
      <c r="A69" s="7">
        <v>64</v>
      </c>
      <c r="B69" s="3" t="s">
        <v>3566</v>
      </c>
      <c r="C69" s="3" t="s">
        <v>715</v>
      </c>
      <c r="D69" s="3" t="s">
        <v>671</v>
      </c>
      <c r="E69" s="4" t="s">
        <v>1480</v>
      </c>
      <c r="F69" s="3" t="s">
        <v>1853</v>
      </c>
      <c r="G69" s="3" t="s">
        <v>139</v>
      </c>
      <c r="H69" s="3" t="s">
        <v>3532</v>
      </c>
      <c r="I69" s="51" t="s">
        <v>26</v>
      </c>
      <c r="J69" s="51">
        <v>130</v>
      </c>
      <c r="K69" s="51">
        <v>3.12</v>
      </c>
      <c r="L69" s="51" t="s">
        <v>35</v>
      </c>
      <c r="M69" s="6" t="s">
        <v>4196</v>
      </c>
    </row>
    <row r="70" spans="1:13">
      <c r="A70" s="7">
        <v>65</v>
      </c>
      <c r="B70" s="3" t="s">
        <v>3567</v>
      </c>
      <c r="C70" s="3" t="s">
        <v>1233</v>
      </c>
      <c r="D70" s="3" t="s">
        <v>327</v>
      </c>
      <c r="E70" s="4" t="s">
        <v>142</v>
      </c>
      <c r="F70" s="3" t="s">
        <v>1827</v>
      </c>
      <c r="G70" s="3" t="s">
        <v>55</v>
      </c>
      <c r="H70" s="3" t="s">
        <v>3532</v>
      </c>
      <c r="I70" s="51" t="s">
        <v>26</v>
      </c>
      <c r="J70" s="51">
        <v>130</v>
      </c>
      <c r="K70" s="51">
        <v>3.33</v>
      </c>
      <c r="L70" s="51" t="s">
        <v>28</v>
      </c>
      <c r="M70" s="6" t="s">
        <v>4196</v>
      </c>
    </row>
    <row r="71" spans="1:13">
      <c r="A71" s="7">
        <v>66</v>
      </c>
      <c r="B71" s="3" t="s">
        <v>3568</v>
      </c>
      <c r="C71" s="3" t="s">
        <v>3569</v>
      </c>
      <c r="D71" s="3" t="s">
        <v>327</v>
      </c>
      <c r="E71" s="4" t="s">
        <v>142</v>
      </c>
      <c r="F71" s="3" t="s">
        <v>2254</v>
      </c>
      <c r="G71" s="3" t="s">
        <v>50</v>
      </c>
      <c r="H71" s="3" t="s">
        <v>3532</v>
      </c>
      <c r="I71" s="51" t="s">
        <v>24</v>
      </c>
      <c r="J71" s="51">
        <v>126</v>
      </c>
      <c r="K71" s="51">
        <v>2.6</v>
      </c>
      <c r="L71" s="51" t="s">
        <v>35</v>
      </c>
      <c r="M71" s="6" t="s">
        <v>4194</v>
      </c>
    </row>
    <row r="72" spans="1:13">
      <c r="A72" s="7">
        <v>67</v>
      </c>
      <c r="B72" s="3" t="s">
        <v>3570</v>
      </c>
      <c r="C72" s="3" t="s">
        <v>1873</v>
      </c>
      <c r="D72" s="3" t="s">
        <v>3571</v>
      </c>
      <c r="E72" s="4" t="s">
        <v>142</v>
      </c>
      <c r="F72" s="3" t="s">
        <v>2688</v>
      </c>
      <c r="G72" s="3" t="s">
        <v>33</v>
      </c>
      <c r="H72" s="3" t="s">
        <v>3532</v>
      </c>
      <c r="I72" s="51" t="s">
        <v>25</v>
      </c>
      <c r="J72" s="51">
        <v>110</v>
      </c>
      <c r="K72" s="51">
        <v>2.33</v>
      </c>
      <c r="L72" s="51" t="s">
        <v>67</v>
      </c>
      <c r="M72" s="6" t="s">
        <v>4194</v>
      </c>
    </row>
    <row r="73" spans="1:13">
      <c r="A73" s="7">
        <v>68</v>
      </c>
      <c r="B73" s="3" t="s">
        <v>3572</v>
      </c>
      <c r="C73" s="3" t="s">
        <v>1878</v>
      </c>
      <c r="D73" s="3" t="s">
        <v>978</v>
      </c>
      <c r="E73" s="4" t="s">
        <v>142</v>
      </c>
      <c r="F73" s="3" t="s">
        <v>1517</v>
      </c>
      <c r="G73" s="3" t="s">
        <v>50</v>
      </c>
      <c r="H73" s="3" t="s">
        <v>3532</v>
      </c>
      <c r="I73" s="51" t="s">
        <v>26</v>
      </c>
      <c r="J73" s="51">
        <v>127</v>
      </c>
      <c r="K73" s="51">
        <v>2.81</v>
      </c>
      <c r="L73" s="51" t="s">
        <v>35</v>
      </c>
      <c r="M73" s="6" t="s">
        <v>4196</v>
      </c>
    </row>
    <row r="74" spans="1:13">
      <c r="A74" s="7">
        <v>69</v>
      </c>
      <c r="B74" s="3" t="s">
        <v>3573</v>
      </c>
      <c r="C74" s="3" t="s">
        <v>3574</v>
      </c>
      <c r="D74" s="3" t="s">
        <v>19</v>
      </c>
      <c r="E74" s="4" t="s">
        <v>1480</v>
      </c>
      <c r="F74" s="3" t="s">
        <v>1954</v>
      </c>
      <c r="G74" s="3" t="s">
        <v>308</v>
      </c>
      <c r="H74" s="3" t="s">
        <v>3532</v>
      </c>
      <c r="I74" s="51" t="s">
        <v>24</v>
      </c>
      <c r="J74" s="51">
        <v>126</v>
      </c>
      <c r="K74" s="51">
        <v>2.93</v>
      </c>
      <c r="L74" s="51" t="s">
        <v>35</v>
      </c>
      <c r="M74" s="6" t="s">
        <v>4196</v>
      </c>
    </row>
    <row r="75" spans="1:13">
      <c r="A75" s="7">
        <v>70</v>
      </c>
      <c r="B75" s="3" t="s">
        <v>3575</v>
      </c>
      <c r="C75" s="3" t="s">
        <v>57</v>
      </c>
      <c r="D75" s="3" t="s">
        <v>196</v>
      </c>
      <c r="E75" s="4" t="s">
        <v>1480</v>
      </c>
      <c r="F75" s="3" t="s">
        <v>1847</v>
      </c>
      <c r="G75" s="3" t="s">
        <v>359</v>
      </c>
      <c r="H75" s="3" t="s">
        <v>3532</v>
      </c>
      <c r="I75" s="51" t="s">
        <v>26</v>
      </c>
      <c r="J75" s="51">
        <v>119</v>
      </c>
      <c r="K75" s="51">
        <v>2.94</v>
      </c>
      <c r="L75" s="51" t="s">
        <v>35</v>
      </c>
      <c r="M75" s="6" t="s">
        <v>4194</v>
      </c>
    </row>
    <row r="76" spans="1:13">
      <c r="A76" s="7">
        <v>71</v>
      </c>
      <c r="B76" s="3" t="s">
        <v>3576</v>
      </c>
      <c r="C76" s="3" t="s">
        <v>3577</v>
      </c>
      <c r="D76" s="3" t="s">
        <v>3578</v>
      </c>
      <c r="E76" s="4" t="s">
        <v>142</v>
      </c>
      <c r="F76" s="3" t="s">
        <v>1557</v>
      </c>
      <c r="G76" s="3" t="s">
        <v>50</v>
      </c>
      <c r="H76" s="3" t="s">
        <v>3532</v>
      </c>
      <c r="I76" s="51" t="s">
        <v>25</v>
      </c>
      <c r="J76" s="51">
        <v>127</v>
      </c>
      <c r="K76" s="51">
        <v>2.64</v>
      </c>
      <c r="L76" s="51" t="s">
        <v>35</v>
      </c>
      <c r="M76" s="6" t="s">
        <v>4194</v>
      </c>
    </row>
    <row r="77" spans="1:13">
      <c r="A77" s="7">
        <v>72</v>
      </c>
      <c r="B77" s="3" t="s">
        <v>3579</v>
      </c>
      <c r="C77" s="3" t="s">
        <v>104</v>
      </c>
      <c r="D77" s="3" t="s">
        <v>74</v>
      </c>
      <c r="E77" s="4" t="s">
        <v>1480</v>
      </c>
      <c r="F77" s="3" t="s">
        <v>422</v>
      </c>
      <c r="G77" s="3" t="s">
        <v>785</v>
      </c>
      <c r="H77" s="3" t="s">
        <v>3532</v>
      </c>
      <c r="I77" s="51" t="s">
        <v>24</v>
      </c>
      <c r="J77" s="51">
        <v>121</v>
      </c>
      <c r="K77" s="51">
        <v>2.67</v>
      </c>
      <c r="L77" s="51" t="s">
        <v>35</v>
      </c>
      <c r="M77" s="6" t="s">
        <v>4194</v>
      </c>
    </row>
    <row r="78" spans="1:13">
      <c r="A78" s="7">
        <v>73</v>
      </c>
      <c r="B78" s="3" t="s">
        <v>3580</v>
      </c>
      <c r="C78" s="3" t="s">
        <v>3296</v>
      </c>
      <c r="D78" s="3" t="s">
        <v>129</v>
      </c>
      <c r="E78" s="4" t="s">
        <v>1480</v>
      </c>
      <c r="F78" s="3" t="s">
        <v>1933</v>
      </c>
      <c r="G78" s="3" t="s">
        <v>45</v>
      </c>
      <c r="H78" s="3" t="s">
        <v>3532</v>
      </c>
      <c r="I78" s="51" t="s">
        <v>26</v>
      </c>
      <c r="J78" s="51">
        <v>122</v>
      </c>
      <c r="K78" s="51">
        <v>3.08</v>
      </c>
      <c r="L78" s="51" t="s">
        <v>35</v>
      </c>
      <c r="M78" s="6" t="s">
        <v>4196</v>
      </c>
    </row>
    <row r="79" spans="1:13">
      <c r="A79" s="7">
        <v>74</v>
      </c>
      <c r="B79" s="3" t="s">
        <v>3581</v>
      </c>
      <c r="C79" s="3" t="s">
        <v>3582</v>
      </c>
      <c r="D79" s="3" t="s">
        <v>53</v>
      </c>
      <c r="E79" s="4" t="s">
        <v>1480</v>
      </c>
      <c r="F79" s="3" t="s">
        <v>3583</v>
      </c>
      <c r="G79" s="3" t="s">
        <v>50</v>
      </c>
      <c r="H79" s="3" t="s">
        <v>3532</v>
      </c>
      <c r="I79" s="51" t="s">
        <v>26</v>
      </c>
      <c r="J79" s="51">
        <v>130</v>
      </c>
      <c r="K79" s="51">
        <v>3.22</v>
      </c>
      <c r="L79" s="51" t="s">
        <v>28</v>
      </c>
      <c r="M79" s="6" t="s">
        <v>4196</v>
      </c>
    </row>
    <row r="80" spans="1:13">
      <c r="A80" s="7">
        <v>75</v>
      </c>
      <c r="B80" s="3" t="s">
        <v>3584</v>
      </c>
      <c r="C80" s="3" t="s">
        <v>30</v>
      </c>
      <c r="D80" s="3" t="s">
        <v>95</v>
      </c>
      <c r="E80" s="4" t="s">
        <v>1480</v>
      </c>
      <c r="F80" s="3" t="s">
        <v>1641</v>
      </c>
      <c r="G80" s="3" t="s">
        <v>40</v>
      </c>
      <c r="H80" s="3" t="s">
        <v>3532</v>
      </c>
      <c r="I80" s="51" t="s">
        <v>26</v>
      </c>
      <c r="J80" s="51">
        <v>130</v>
      </c>
      <c r="K80" s="51">
        <v>2.94</v>
      </c>
      <c r="L80" s="51" t="s">
        <v>35</v>
      </c>
      <c r="M80" s="6" t="s">
        <v>4196</v>
      </c>
    </row>
    <row r="81" spans="1:13">
      <c r="A81" s="7">
        <v>76</v>
      </c>
      <c r="B81" s="3" t="s">
        <v>3585</v>
      </c>
      <c r="C81" s="3" t="s">
        <v>1228</v>
      </c>
      <c r="D81" s="3" t="s">
        <v>146</v>
      </c>
      <c r="E81" s="4" t="s">
        <v>1480</v>
      </c>
      <c r="F81" s="3" t="s">
        <v>3586</v>
      </c>
      <c r="G81" s="3" t="s">
        <v>303</v>
      </c>
      <c r="H81" s="3" t="s">
        <v>3532</v>
      </c>
      <c r="I81" s="51" t="s">
        <v>26</v>
      </c>
      <c r="J81" s="51">
        <v>128</v>
      </c>
      <c r="K81" s="51">
        <v>2.96</v>
      </c>
      <c r="L81" s="51" t="s">
        <v>35</v>
      </c>
      <c r="M81" s="6" t="s">
        <v>4196</v>
      </c>
    </row>
    <row r="82" spans="1:13">
      <c r="A82" s="7"/>
      <c r="B82" s="3"/>
      <c r="C82" s="3"/>
      <c r="D82" s="3"/>
      <c r="E82" s="4"/>
      <c r="F82" s="3"/>
      <c r="G82" s="3"/>
      <c r="H82" s="3"/>
      <c r="I82" s="56"/>
      <c r="J82" s="27"/>
      <c r="K82" s="19"/>
      <c r="L82" s="3"/>
    </row>
    <row r="83" spans="1:13">
      <c r="A83" s="7"/>
      <c r="B83" s="3"/>
      <c r="C83" s="3"/>
      <c r="D83" s="3"/>
      <c r="E83" s="4"/>
      <c r="F83" s="3"/>
      <c r="G83" s="3"/>
      <c r="H83" s="3"/>
      <c r="I83" s="56"/>
      <c r="J83" s="27"/>
      <c r="K83" s="19"/>
      <c r="L83" s="3"/>
    </row>
    <row r="84" spans="1:13">
      <c r="A84" s="7"/>
      <c r="B84" s="3"/>
      <c r="C84" s="3"/>
      <c r="D84" s="3"/>
      <c r="E84" s="4"/>
      <c r="F84" s="3"/>
      <c r="G84" s="3"/>
      <c r="H84" s="3"/>
      <c r="I84" s="56"/>
      <c r="J84" s="27"/>
      <c r="K84" s="19"/>
      <c r="L84" s="3"/>
    </row>
    <row r="85" spans="1:13">
      <c r="A85" s="7"/>
      <c r="B85" s="3"/>
      <c r="C85" s="3"/>
      <c r="D85" s="3"/>
      <c r="E85" s="4"/>
      <c r="F85" s="3"/>
      <c r="G85" s="3"/>
      <c r="H85" s="3"/>
      <c r="I85" s="56"/>
      <c r="J85" s="27"/>
      <c r="K85" s="19"/>
      <c r="L85" s="3"/>
    </row>
    <row r="86" spans="1:13">
      <c r="A86" s="7"/>
      <c r="B86" s="3"/>
      <c r="C86" s="3"/>
      <c r="D86" s="3"/>
      <c r="E86" s="4"/>
      <c r="F86" s="3"/>
      <c r="G86" s="3"/>
      <c r="H86" s="3"/>
      <c r="I86" s="56"/>
      <c r="J86" s="27"/>
      <c r="K86" s="19"/>
      <c r="L86" s="3"/>
    </row>
    <row r="87" spans="1:13">
      <c r="A87" s="7"/>
      <c r="B87" s="3"/>
      <c r="C87" s="3"/>
      <c r="D87" s="3"/>
      <c r="E87" s="4"/>
      <c r="F87" s="3"/>
      <c r="G87" s="3"/>
      <c r="H87" s="3"/>
      <c r="I87" s="56"/>
      <c r="J87" s="27"/>
      <c r="K87" s="19"/>
      <c r="L87" s="3"/>
    </row>
    <row r="88" spans="1:13">
      <c r="A88" s="7"/>
      <c r="B88" s="3"/>
      <c r="C88" s="3"/>
      <c r="D88" s="3"/>
      <c r="E88" s="4"/>
      <c r="F88" s="3"/>
      <c r="G88" s="3"/>
      <c r="H88" s="3"/>
      <c r="I88" s="56"/>
      <c r="J88" s="27"/>
      <c r="K88" s="19"/>
      <c r="L88" s="3"/>
    </row>
    <row r="89" spans="1:13">
      <c r="A89" s="7"/>
      <c r="B89" s="3"/>
      <c r="C89" s="3"/>
      <c r="D89" s="3"/>
      <c r="E89" s="4"/>
      <c r="F89" s="3"/>
      <c r="G89" s="3"/>
      <c r="H89" s="3"/>
      <c r="I89" s="56"/>
      <c r="J89" s="27"/>
      <c r="K89" s="19"/>
      <c r="L89" s="3"/>
    </row>
    <row r="90" spans="1:13">
      <c r="A90" s="7"/>
      <c r="B90" s="3"/>
      <c r="C90" s="3"/>
      <c r="D90" s="3"/>
      <c r="E90" s="4"/>
      <c r="F90" s="3"/>
      <c r="G90" s="3"/>
      <c r="H90" s="3"/>
      <c r="I90" s="56"/>
      <c r="J90" s="27"/>
      <c r="K90" s="19"/>
      <c r="L90" s="3"/>
    </row>
    <row r="91" spans="1:13">
      <c r="A91" s="7"/>
      <c r="B91" s="3"/>
      <c r="C91" s="3"/>
      <c r="D91" s="3"/>
      <c r="E91" s="4"/>
      <c r="F91" s="3"/>
      <c r="G91" s="3"/>
      <c r="H91" s="3"/>
      <c r="I91" s="56"/>
      <c r="J91" s="27"/>
      <c r="K91" s="19"/>
      <c r="L91" s="3"/>
    </row>
    <row r="92" spans="1:13">
      <c r="A92" s="7"/>
      <c r="B92" s="3"/>
      <c r="C92" s="3"/>
      <c r="D92" s="3"/>
      <c r="E92" s="4"/>
      <c r="F92" s="3"/>
      <c r="G92" s="3"/>
      <c r="H92" s="3"/>
      <c r="I92" s="56"/>
      <c r="J92" s="27"/>
      <c r="K92" s="19"/>
      <c r="L92" s="3"/>
    </row>
    <row r="93" spans="1:13">
      <c r="A93" s="7"/>
      <c r="B93" s="3"/>
      <c r="C93" s="3"/>
      <c r="D93" s="3"/>
      <c r="E93" s="4"/>
      <c r="F93" s="3"/>
      <c r="G93" s="3"/>
      <c r="H93" s="3"/>
      <c r="I93" s="56"/>
      <c r="J93" s="27"/>
      <c r="K93" s="19"/>
      <c r="L93" s="3"/>
    </row>
    <row r="94" spans="1:13">
      <c r="A94" s="7"/>
      <c r="B94" s="3"/>
      <c r="C94" s="3"/>
      <c r="D94" s="3"/>
      <c r="E94" s="4"/>
      <c r="F94" s="3"/>
      <c r="G94" s="3"/>
      <c r="H94" s="3"/>
      <c r="I94" s="56"/>
      <c r="J94" s="27"/>
      <c r="K94" s="19"/>
      <c r="L94" s="3"/>
    </row>
    <row r="95" spans="1:13">
      <c r="A95" s="7"/>
      <c r="B95" s="3"/>
      <c r="C95" s="3"/>
      <c r="D95" s="3"/>
      <c r="E95" s="4"/>
      <c r="F95" s="3"/>
      <c r="G95" s="3"/>
      <c r="H95" s="3"/>
      <c r="I95" s="56"/>
      <c r="J95" s="27"/>
      <c r="K95" s="19"/>
      <c r="L95" s="3"/>
    </row>
    <row r="96" spans="1:13">
      <c r="A96" s="7"/>
      <c r="B96" s="3"/>
      <c r="C96" s="3"/>
      <c r="D96" s="3"/>
      <c r="E96" s="4"/>
      <c r="F96" s="3"/>
      <c r="G96" s="3"/>
      <c r="H96" s="3"/>
      <c r="I96" s="56"/>
      <c r="J96" s="27"/>
      <c r="K96" s="19"/>
      <c r="L96" s="3"/>
    </row>
    <row r="97" spans="1:12">
      <c r="A97" s="7"/>
      <c r="B97" s="3"/>
      <c r="C97" s="3"/>
      <c r="D97" s="3"/>
      <c r="E97" s="4"/>
      <c r="F97" s="3"/>
      <c r="G97" s="3"/>
      <c r="H97" s="3"/>
      <c r="I97" s="56"/>
      <c r="J97" s="27"/>
      <c r="K97" s="19"/>
      <c r="L97" s="3"/>
    </row>
    <row r="98" spans="1:12">
      <c r="A98" s="7"/>
      <c r="B98" s="3"/>
      <c r="C98" s="3"/>
      <c r="D98" s="3"/>
      <c r="E98" s="4"/>
      <c r="F98" s="3"/>
      <c r="G98" s="3"/>
      <c r="H98" s="3"/>
      <c r="I98" s="56"/>
      <c r="J98" s="27"/>
      <c r="K98" s="19"/>
      <c r="L98" s="3"/>
    </row>
    <row r="99" spans="1:12">
      <c r="A99" s="7"/>
      <c r="B99" s="3"/>
      <c r="C99" s="3"/>
      <c r="D99" s="3"/>
      <c r="E99" s="4"/>
      <c r="F99" s="3"/>
      <c r="G99" s="3"/>
      <c r="H99" s="3"/>
      <c r="I99" s="56"/>
      <c r="J99" s="27"/>
      <c r="K99" s="19"/>
      <c r="L99" s="3"/>
    </row>
    <row r="100" spans="1:12">
      <c r="A100" s="7"/>
      <c r="B100" s="3"/>
      <c r="C100" s="3"/>
      <c r="D100" s="3"/>
      <c r="E100" s="4"/>
      <c r="F100" s="3"/>
      <c r="G100" s="3"/>
      <c r="H100" s="3"/>
      <c r="I100" s="56"/>
      <c r="J100" s="27"/>
      <c r="K100" s="19"/>
      <c r="L100" s="3"/>
    </row>
    <row r="101" spans="1:12">
      <c r="A101" s="7"/>
      <c r="B101" s="3"/>
      <c r="C101" s="3"/>
      <c r="D101" s="3"/>
      <c r="E101" s="4"/>
      <c r="F101" s="3"/>
      <c r="G101" s="3"/>
      <c r="H101" s="3"/>
      <c r="I101" s="56"/>
      <c r="J101" s="27"/>
      <c r="K101" s="19"/>
      <c r="L101" s="3"/>
    </row>
    <row r="102" spans="1:12">
      <c r="A102" s="7"/>
      <c r="B102" s="3"/>
      <c r="C102" s="3"/>
      <c r="D102" s="3"/>
      <c r="E102" s="4"/>
      <c r="F102" s="3"/>
      <c r="G102" s="3"/>
      <c r="H102" s="3"/>
      <c r="I102" s="56"/>
      <c r="J102" s="27"/>
      <c r="K102" s="19"/>
      <c r="L102" s="3"/>
    </row>
    <row r="103" spans="1:12">
      <c r="A103" s="7"/>
      <c r="B103" s="3"/>
      <c r="C103" s="3"/>
      <c r="D103" s="3"/>
      <c r="E103" s="4"/>
      <c r="F103" s="3"/>
      <c r="G103" s="3"/>
      <c r="H103" s="3"/>
      <c r="I103" s="56"/>
      <c r="J103" s="27"/>
      <c r="K103" s="19"/>
      <c r="L103" s="3"/>
    </row>
    <row r="104" spans="1:12">
      <c r="A104" s="7"/>
      <c r="B104" s="3"/>
      <c r="C104" s="3"/>
      <c r="D104" s="3"/>
      <c r="E104" s="4"/>
      <c r="F104" s="3"/>
      <c r="G104" s="3"/>
      <c r="H104" s="3"/>
      <c r="I104" s="56"/>
      <c r="J104" s="27"/>
      <c r="K104" s="19"/>
      <c r="L104" s="3"/>
    </row>
    <row r="105" spans="1:12">
      <c r="A105" s="7"/>
      <c r="B105" s="3"/>
      <c r="C105" s="3"/>
      <c r="D105" s="3"/>
      <c r="E105" s="4"/>
      <c r="F105" s="3"/>
      <c r="G105" s="3"/>
      <c r="H105" s="3"/>
      <c r="I105" s="56"/>
      <c r="J105" s="27"/>
      <c r="K105" s="19"/>
      <c r="L105" s="3"/>
    </row>
    <row r="106" spans="1:12">
      <c r="A106" s="7"/>
      <c r="B106" s="3"/>
      <c r="C106" s="3"/>
      <c r="D106" s="3"/>
      <c r="E106" s="4"/>
      <c r="F106" s="3"/>
      <c r="G106" s="3"/>
      <c r="H106" s="3"/>
      <c r="I106" s="56"/>
      <c r="J106" s="27"/>
      <c r="K106" s="19"/>
      <c r="L106" s="3"/>
    </row>
    <row r="107" spans="1:12">
      <c r="A107" s="7"/>
      <c r="B107" s="3"/>
      <c r="C107" s="3"/>
      <c r="D107" s="3"/>
      <c r="E107" s="4"/>
      <c r="F107" s="3"/>
      <c r="G107" s="3"/>
      <c r="H107" s="3"/>
      <c r="I107" s="56"/>
      <c r="J107" s="27"/>
      <c r="K107" s="19"/>
      <c r="L107" s="3"/>
    </row>
    <row r="108" spans="1:12">
      <c r="A108" s="7"/>
      <c r="B108" s="3"/>
      <c r="C108" s="3"/>
      <c r="D108" s="3"/>
      <c r="E108" s="4"/>
      <c r="F108" s="3"/>
      <c r="G108" s="3"/>
      <c r="H108" s="3"/>
      <c r="I108" s="56"/>
      <c r="J108" s="27"/>
      <c r="K108" s="19"/>
      <c r="L108" s="3"/>
    </row>
    <row r="109" spans="1:12">
      <c r="A109" s="7"/>
      <c r="B109" s="3"/>
      <c r="C109" s="3"/>
      <c r="D109" s="3"/>
      <c r="E109" s="4"/>
      <c r="F109" s="3"/>
      <c r="G109" s="3"/>
      <c r="H109" s="3"/>
      <c r="I109" s="56"/>
      <c r="J109" s="27"/>
      <c r="K109" s="19"/>
      <c r="L109" s="3"/>
    </row>
    <row r="110" spans="1:12">
      <c r="A110" s="7"/>
      <c r="B110" s="3"/>
      <c r="C110" s="3"/>
      <c r="D110" s="3"/>
      <c r="E110" s="4"/>
      <c r="F110" s="3"/>
      <c r="G110" s="3"/>
      <c r="H110" s="3"/>
      <c r="I110" s="56"/>
      <c r="J110" s="27"/>
      <c r="K110" s="19"/>
      <c r="L110" s="3"/>
    </row>
    <row r="111" spans="1:12">
      <c r="A111" s="7"/>
      <c r="B111" s="3"/>
      <c r="C111" s="3"/>
      <c r="D111" s="3"/>
      <c r="E111" s="4"/>
      <c r="F111" s="3"/>
      <c r="G111" s="3"/>
      <c r="H111" s="3"/>
      <c r="I111" s="56"/>
      <c r="J111" s="27"/>
      <c r="K111" s="19"/>
      <c r="L111" s="3"/>
    </row>
    <row r="112" spans="1:12">
      <c r="A112" s="7"/>
      <c r="B112" s="3"/>
      <c r="C112" s="3"/>
      <c r="D112" s="3"/>
      <c r="E112" s="4"/>
      <c r="F112" s="3"/>
      <c r="G112" s="3"/>
      <c r="H112" s="3"/>
      <c r="I112" s="56"/>
      <c r="J112" s="27"/>
      <c r="K112" s="19"/>
      <c r="L112" s="3"/>
    </row>
    <row r="113" spans="1:12">
      <c r="A113" s="7"/>
      <c r="B113" s="3"/>
      <c r="C113" s="3"/>
      <c r="D113" s="3"/>
      <c r="E113" s="4"/>
      <c r="F113" s="3"/>
      <c r="G113" s="3"/>
      <c r="H113" s="3"/>
      <c r="I113" s="56"/>
      <c r="J113" s="27"/>
      <c r="K113" s="19"/>
      <c r="L113" s="3"/>
    </row>
    <row r="114" spans="1:12">
      <c r="A114" s="7"/>
      <c r="B114" s="3"/>
      <c r="C114" s="3"/>
      <c r="D114" s="3"/>
      <c r="E114" s="4"/>
      <c r="F114" s="3"/>
      <c r="G114" s="3"/>
      <c r="H114" s="3"/>
      <c r="I114" s="56"/>
      <c r="J114" s="27"/>
      <c r="K114" s="19"/>
      <c r="L114" s="3"/>
    </row>
    <row r="115" spans="1:12">
      <c r="A115" s="7"/>
      <c r="B115" s="3"/>
      <c r="C115" s="3"/>
      <c r="D115" s="3"/>
      <c r="E115" s="4"/>
      <c r="F115" s="3"/>
      <c r="G115" s="3"/>
      <c r="H115" s="3"/>
      <c r="I115" s="56"/>
      <c r="J115" s="27"/>
      <c r="K115" s="19"/>
      <c r="L115" s="3"/>
    </row>
    <row r="116" spans="1:12">
      <c r="A116" s="7"/>
      <c r="B116" s="3"/>
      <c r="C116" s="3"/>
      <c r="D116" s="3"/>
      <c r="E116" s="4"/>
      <c r="F116" s="3"/>
      <c r="G116" s="3"/>
      <c r="H116" s="3"/>
      <c r="I116" s="56"/>
      <c r="J116" s="27"/>
      <c r="K116" s="19"/>
      <c r="L116" s="3"/>
    </row>
    <row r="117" spans="1:12">
      <c r="A117" s="7"/>
      <c r="B117" s="3"/>
      <c r="C117" s="3"/>
      <c r="D117" s="3"/>
      <c r="E117" s="4"/>
      <c r="F117" s="3"/>
      <c r="G117" s="3"/>
      <c r="H117" s="3"/>
      <c r="I117" s="56"/>
      <c r="J117" s="27"/>
      <c r="K117" s="19"/>
      <c r="L117" s="3"/>
    </row>
    <row r="118" spans="1:12">
      <c r="A118" s="7"/>
      <c r="B118" s="3"/>
      <c r="C118" s="3"/>
      <c r="D118" s="3"/>
      <c r="E118" s="4"/>
      <c r="F118" s="3"/>
      <c r="G118" s="3"/>
      <c r="H118" s="3"/>
      <c r="I118" s="56"/>
      <c r="J118" s="27"/>
      <c r="K118" s="19"/>
      <c r="L118" s="3"/>
    </row>
    <row r="119" spans="1:12">
      <c r="A119" s="7"/>
      <c r="B119" s="3"/>
      <c r="C119" s="3"/>
      <c r="D119" s="3"/>
      <c r="E119" s="4"/>
      <c r="F119" s="3"/>
      <c r="G119" s="3"/>
      <c r="H119" s="3"/>
      <c r="I119" s="56"/>
      <c r="J119" s="27"/>
      <c r="K119" s="19"/>
      <c r="L119" s="3"/>
    </row>
    <row r="120" spans="1:12">
      <c r="A120" s="7"/>
      <c r="B120" s="3"/>
      <c r="C120" s="3"/>
      <c r="D120" s="3"/>
      <c r="E120" s="4"/>
      <c r="F120" s="3"/>
      <c r="G120" s="3"/>
      <c r="H120" s="3"/>
      <c r="I120" s="56"/>
      <c r="J120" s="27"/>
      <c r="K120" s="19"/>
      <c r="L120" s="3"/>
    </row>
    <row r="121" spans="1:12">
      <c r="A121" s="7"/>
      <c r="B121" s="3"/>
      <c r="C121" s="3"/>
      <c r="D121" s="3"/>
      <c r="E121" s="4"/>
      <c r="F121" s="3"/>
      <c r="G121" s="3"/>
      <c r="H121" s="3"/>
      <c r="I121" s="56"/>
      <c r="J121" s="27"/>
      <c r="K121" s="19"/>
      <c r="L121" s="3"/>
    </row>
    <row r="122" spans="1:12">
      <c r="A122" s="7"/>
      <c r="B122" s="3"/>
      <c r="C122" s="3"/>
      <c r="D122" s="3"/>
      <c r="E122" s="4"/>
      <c r="F122" s="3"/>
      <c r="G122" s="3"/>
      <c r="H122" s="3"/>
      <c r="I122" s="56"/>
      <c r="J122" s="27"/>
      <c r="K122" s="19"/>
      <c r="L122" s="3"/>
    </row>
    <row r="123" spans="1:12">
      <c r="A123" s="7"/>
      <c r="B123" s="3"/>
      <c r="C123" s="3"/>
      <c r="D123" s="3"/>
      <c r="E123" s="4"/>
      <c r="F123" s="3"/>
      <c r="G123" s="3"/>
      <c r="H123" s="3"/>
      <c r="I123" s="56"/>
      <c r="J123" s="27"/>
      <c r="K123" s="19"/>
      <c r="L123" s="3"/>
    </row>
    <row r="124" spans="1:12">
      <c r="A124" s="7"/>
      <c r="B124" s="3"/>
      <c r="C124" s="3"/>
      <c r="D124" s="3"/>
      <c r="E124" s="4"/>
      <c r="F124" s="3"/>
      <c r="G124" s="3"/>
      <c r="H124" s="3"/>
      <c r="I124" s="56"/>
      <c r="J124" s="27"/>
      <c r="K124" s="19"/>
      <c r="L124" s="3"/>
    </row>
    <row r="125" spans="1:12">
      <c r="A125" s="7"/>
      <c r="B125" s="3"/>
      <c r="C125" s="3"/>
      <c r="D125" s="3"/>
      <c r="E125" s="4"/>
      <c r="F125" s="3"/>
      <c r="G125" s="3"/>
      <c r="H125" s="3"/>
      <c r="I125" s="56"/>
      <c r="J125" s="27"/>
      <c r="K125" s="19"/>
      <c r="L125" s="3"/>
    </row>
    <row r="126" spans="1:12">
      <c r="A126" s="7"/>
      <c r="B126" s="3"/>
      <c r="C126" s="3"/>
      <c r="D126" s="3"/>
      <c r="E126" s="4"/>
      <c r="F126" s="3"/>
      <c r="G126" s="3"/>
      <c r="H126" s="3"/>
      <c r="I126" s="56"/>
      <c r="J126" s="27"/>
      <c r="K126" s="19"/>
      <c r="L126" s="3"/>
    </row>
    <row r="127" spans="1:12">
      <c r="A127" s="7"/>
      <c r="B127" s="3"/>
      <c r="C127" s="3"/>
      <c r="D127" s="3"/>
      <c r="E127" s="4"/>
      <c r="F127" s="3"/>
      <c r="G127" s="3"/>
      <c r="H127" s="3"/>
      <c r="I127" s="56"/>
      <c r="J127" s="27"/>
      <c r="K127" s="19"/>
      <c r="L127" s="3"/>
    </row>
    <row r="128" spans="1:12">
      <c r="A128" s="7"/>
      <c r="B128" s="3"/>
      <c r="C128" s="3"/>
      <c r="D128" s="3"/>
      <c r="E128" s="4"/>
      <c r="F128" s="3"/>
      <c r="G128" s="3"/>
      <c r="H128" s="3"/>
      <c r="I128" s="56"/>
      <c r="J128" s="27"/>
      <c r="K128" s="19"/>
      <c r="L128" s="3"/>
    </row>
    <row r="129" spans="1:12">
      <c r="A129" s="7"/>
      <c r="B129" s="3"/>
      <c r="C129" s="3"/>
      <c r="D129" s="3"/>
      <c r="E129" s="4"/>
      <c r="F129" s="3"/>
      <c r="G129" s="3"/>
      <c r="H129" s="3"/>
      <c r="I129" s="56"/>
      <c r="J129" s="27"/>
      <c r="K129" s="19"/>
      <c r="L129" s="3"/>
    </row>
    <row r="130" spans="1:12">
      <c r="A130" s="7"/>
      <c r="B130" s="3"/>
      <c r="C130" s="3"/>
      <c r="D130" s="3"/>
      <c r="E130" s="4"/>
      <c r="F130" s="3"/>
      <c r="G130" s="3"/>
      <c r="H130" s="3"/>
      <c r="I130" s="56"/>
      <c r="J130" s="27"/>
      <c r="K130" s="19"/>
      <c r="L130" s="3"/>
    </row>
    <row r="131" spans="1:12">
      <c r="A131" s="7"/>
      <c r="B131" s="3"/>
      <c r="C131" s="3"/>
      <c r="D131" s="3"/>
      <c r="E131" s="4"/>
      <c r="F131" s="3"/>
      <c r="G131" s="3"/>
      <c r="H131" s="3"/>
      <c r="I131" s="56"/>
      <c r="J131" s="27"/>
      <c r="K131" s="19"/>
      <c r="L131" s="3"/>
    </row>
    <row r="132" spans="1:12">
      <c r="A132" s="7"/>
      <c r="B132" s="3"/>
      <c r="C132" s="3"/>
      <c r="D132" s="3"/>
      <c r="E132" s="4"/>
      <c r="F132" s="3"/>
      <c r="G132" s="3"/>
      <c r="H132" s="3"/>
      <c r="I132" s="56"/>
      <c r="J132" s="27"/>
      <c r="K132" s="19"/>
      <c r="L132" s="3"/>
    </row>
    <row r="133" spans="1:12">
      <c r="A133" s="7"/>
      <c r="B133" s="3"/>
      <c r="C133" s="3"/>
      <c r="D133" s="3"/>
      <c r="E133" s="4"/>
      <c r="F133" s="3"/>
      <c r="G133" s="3"/>
      <c r="H133" s="3"/>
      <c r="I133" s="56"/>
      <c r="J133" s="27"/>
      <c r="K133" s="19"/>
      <c r="L133" s="3"/>
    </row>
    <row r="134" spans="1:12">
      <c r="A134" s="7"/>
      <c r="B134" s="3"/>
      <c r="C134" s="3"/>
      <c r="D134" s="3"/>
      <c r="E134" s="4"/>
      <c r="F134" s="3"/>
      <c r="G134" s="3"/>
      <c r="H134" s="3"/>
      <c r="I134" s="56"/>
      <c r="J134" s="27"/>
      <c r="K134" s="19"/>
      <c r="L134" s="3"/>
    </row>
    <row r="135" spans="1:12">
      <c r="A135" s="7"/>
      <c r="B135" s="3"/>
      <c r="C135" s="3"/>
      <c r="D135" s="3"/>
      <c r="E135" s="4"/>
      <c r="F135" s="3"/>
      <c r="G135" s="3"/>
      <c r="H135" s="3"/>
      <c r="I135" s="56"/>
      <c r="J135" s="27"/>
      <c r="K135" s="19"/>
      <c r="L135" s="3"/>
    </row>
    <row r="136" spans="1:12">
      <c r="A136" s="7"/>
      <c r="B136" s="3"/>
      <c r="C136" s="3"/>
      <c r="D136" s="3"/>
      <c r="E136" s="4"/>
      <c r="F136" s="3"/>
      <c r="G136" s="3"/>
      <c r="H136" s="3"/>
      <c r="I136" s="56"/>
      <c r="J136" s="27"/>
      <c r="K136" s="19"/>
      <c r="L136" s="3"/>
    </row>
    <row r="137" spans="1:12">
      <c r="A137" s="7"/>
      <c r="B137" s="3"/>
      <c r="C137" s="3"/>
      <c r="D137" s="3"/>
      <c r="E137" s="4"/>
      <c r="F137" s="3"/>
      <c r="G137" s="3"/>
      <c r="H137" s="3"/>
      <c r="I137" s="56"/>
      <c r="J137" s="27"/>
      <c r="K137" s="19"/>
      <c r="L137" s="3"/>
    </row>
    <row r="138" spans="1:12">
      <c r="A138" s="7"/>
      <c r="B138" s="3"/>
      <c r="C138" s="3"/>
      <c r="D138" s="3"/>
      <c r="E138" s="4"/>
      <c r="F138" s="3"/>
      <c r="G138" s="3"/>
      <c r="H138" s="3"/>
      <c r="I138" s="56"/>
      <c r="J138" s="27"/>
      <c r="K138" s="19"/>
      <c r="L138" s="3"/>
    </row>
    <row r="139" spans="1:12">
      <c r="A139" s="7"/>
      <c r="B139" s="3"/>
      <c r="C139" s="3"/>
      <c r="D139" s="3"/>
      <c r="E139" s="4"/>
      <c r="F139" s="3"/>
      <c r="G139" s="3"/>
      <c r="H139" s="3"/>
      <c r="I139" s="56"/>
      <c r="J139" s="27"/>
      <c r="K139" s="19"/>
      <c r="L139" s="3"/>
    </row>
    <row r="140" spans="1:12">
      <c r="A140" s="7"/>
      <c r="B140" s="3"/>
      <c r="C140" s="3"/>
      <c r="D140" s="3"/>
      <c r="E140" s="4"/>
      <c r="F140" s="3"/>
      <c r="G140" s="3"/>
      <c r="H140" s="3"/>
      <c r="I140" s="56"/>
      <c r="J140" s="27"/>
      <c r="K140" s="19"/>
      <c r="L140" s="3"/>
    </row>
    <row r="141" spans="1:12">
      <c r="A141" s="7"/>
      <c r="B141" s="3"/>
      <c r="C141" s="3"/>
      <c r="D141" s="3"/>
      <c r="E141" s="4"/>
      <c r="F141" s="3"/>
      <c r="G141" s="3"/>
      <c r="H141" s="3"/>
      <c r="I141" s="56"/>
      <c r="J141" s="27"/>
      <c r="K141" s="19"/>
      <c r="L141" s="3"/>
    </row>
    <row r="142" spans="1:12">
      <c r="A142" s="7"/>
      <c r="B142" s="3"/>
      <c r="C142" s="3"/>
      <c r="D142" s="3"/>
      <c r="E142" s="4"/>
      <c r="F142" s="3"/>
      <c r="G142" s="3"/>
      <c r="H142" s="3"/>
      <c r="I142" s="56"/>
      <c r="J142" s="27"/>
      <c r="K142" s="19"/>
      <c r="L142" s="3"/>
    </row>
    <row r="143" spans="1:12">
      <c r="A143" s="7"/>
      <c r="B143" s="3"/>
      <c r="C143" s="3"/>
      <c r="D143" s="3"/>
      <c r="E143" s="4"/>
      <c r="F143" s="3"/>
      <c r="G143" s="3"/>
      <c r="H143" s="3"/>
      <c r="I143" s="56"/>
      <c r="J143" s="27"/>
      <c r="K143" s="19"/>
      <c r="L143" s="3"/>
    </row>
  </sheetData>
  <autoFilter ref="A5:Q81"/>
  <mergeCells count="13">
    <mergeCell ref="M3:M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68"/>
  <sheetViews>
    <sheetView workbookViewId="0">
      <selection activeCell="M1" sqref="M1:M1048576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54" customWidth="1"/>
    <col min="10" max="11" width="9.140625" style="1" customWidth="1"/>
    <col min="12" max="12" width="11.85546875" style="2" customWidth="1"/>
    <col min="13" max="13" width="19.28515625" customWidth="1"/>
  </cols>
  <sheetData>
    <row r="1" spans="1:14" ht="23.25" customHeight="1">
      <c r="A1" s="86" t="s">
        <v>4166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57" t="s">
        <v>2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57" t="s">
        <v>10</v>
      </c>
      <c r="J4" s="85"/>
      <c r="K4" s="85"/>
      <c r="L4" s="85"/>
      <c r="M4" s="90"/>
    </row>
    <row r="5" spans="1:14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55" t="s">
        <v>15</v>
      </c>
      <c r="J5" s="4" t="s">
        <v>14</v>
      </c>
      <c r="K5" s="4" t="s">
        <v>14</v>
      </c>
      <c r="L5" s="4" t="s">
        <v>14</v>
      </c>
      <c r="M5" s="6">
        <v>135</v>
      </c>
      <c r="N5">
        <v>2.9</v>
      </c>
    </row>
    <row r="6" spans="1:14">
      <c r="A6" s="7">
        <v>1</v>
      </c>
      <c r="B6" s="4" t="s">
        <v>3232</v>
      </c>
      <c r="C6" s="3" t="s">
        <v>1678</v>
      </c>
      <c r="D6" s="3" t="s">
        <v>3233</v>
      </c>
      <c r="E6" s="4" t="s">
        <v>142</v>
      </c>
      <c r="F6" s="3" t="s">
        <v>1537</v>
      </c>
      <c r="G6" s="3" t="s">
        <v>359</v>
      </c>
      <c r="H6" s="3" t="s">
        <v>3234</v>
      </c>
      <c r="I6" s="49" t="s">
        <v>14</v>
      </c>
      <c r="J6" s="60">
        <v>131</v>
      </c>
      <c r="K6" s="3">
        <v>2.81</v>
      </c>
      <c r="L6" s="3" t="s">
        <v>35</v>
      </c>
      <c r="M6" s="6" t="s">
        <v>4197</v>
      </c>
    </row>
    <row r="7" spans="1:14">
      <c r="A7" s="7">
        <v>2</v>
      </c>
      <c r="B7" s="4" t="s">
        <v>3235</v>
      </c>
      <c r="C7" s="3" t="s">
        <v>3236</v>
      </c>
      <c r="D7" s="3" t="s">
        <v>166</v>
      </c>
      <c r="E7" s="4" t="s">
        <v>1480</v>
      </c>
      <c r="F7" s="3" t="s">
        <v>1688</v>
      </c>
      <c r="G7" s="3" t="s">
        <v>45</v>
      </c>
      <c r="H7" s="3" t="s">
        <v>3234</v>
      </c>
      <c r="I7" s="3" t="s">
        <v>26</v>
      </c>
      <c r="J7" s="3">
        <v>125</v>
      </c>
      <c r="K7" s="3">
        <v>2.5099999999999998</v>
      </c>
      <c r="L7" s="3" t="s">
        <v>35</v>
      </c>
      <c r="M7" s="6" t="s">
        <v>4194</v>
      </c>
    </row>
    <row r="8" spans="1:14">
      <c r="A8" s="7">
        <v>3</v>
      </c>
      <c r="B8" s="4" t="s">
        <v>3237</v>
      </c>
      <c r="C8" s="3" t="s">
        <v>2460</v>
      </c>
      <c r="D8" s="3" t="s">
        <v>1168</v>
      </c>
      <c r="E8" s="4" t="s">
        <v>142</v>
      </c>
      <c r="F8" s="3" t="s">
        <v>1947</v>
      </c>
      <c r="G8" s="3" t="s">
        <v>785</v>
      </c>
      <c r="H8" s="3" t="s">
        <v>3234</v>
      </c>
      <c r="I8" s="3" t="s">
        <v>24</v>
      </c>
      <c r="J8" s="3">
        <v>131</v>
      </c>
      <c r="K8" s="3">
        <v>2.44</v>
      </c>
      <c r="L8" s="3" t="s">
        <v>67</v>
      </c>
      <c r="M8" s="6" t="s">
        <v>4194</v>
      </c>
    </row>
    <row r="9" spans="1:14">
      <c r="A9" s="7">
        <v>4</v>
      </c>
      <c r="B9" s="4" t="s">
        <v>3238</v>
      </c>
      <c r="C9" s="3" t="s">
        <v>1285</v>
      </c>
      <c r="D9" s="3" t="s">
        <v>142</v>
      </c>
      <c r="E9" s="4" t="s">
        <v>142</v>
      </c>
      <c r="F9" s="3" t="s">
        <v>1614</v>
      </c>
      <c r="G9" s="3" t="s">
        <v>178</v>
      </c>
      <c r="H9" s="3" t="s">
        <v>3234</v>
      </c>
      <c r="I9" s="3" t="s">
        <v>24</v>
      </c>
      <c r="J9" s="3">
        <v>131</v>
      </c>
      <c r="K9" s="3">
        <v>2.5499999999999998</v>
      </c>
      <c r="L9" s="3" t="s">
        <v>35</v>
      </c>
      <c r="M9" s="6" t="s">
        <v>4194</v>
      </c>
    </row>
    <row r="10" spans="1:14">
      <c r="A10" s="7">
        <v>5</v>
      </c>
      <c r="B10" s="4" t="s">
        <v>3239</v>
      </c>
      <c r="C10" s="3" t="s">
        <v>1878</v>
      </c>
      <c r="D10" s="3" t="s">
        <v>550</v>
      </c>
      <c r="E10" s="4" t="s">
        <v>142</v>
      </c>
      <c r="F10" s="3" t="s">
        <v>3240</v>
      </c>
      <c r="G10" s="3" t="s">
        <v>50</v>
      </c>
      <c r="H10" s="3" t="s">
        <v>3234</v>
      </c>
      <c r="I10" s="3" t="s">
        <v>24</v>
      </c>
      <c r="J10" s="3">
        <v>121</v>
      </c>
      <c r="K10" s="3">
        <v>2.58</v>
      </c>
      <c r="L10" s="3" t="s">
        <v>35</v>
      </c>
      <c r="M10" s="6" t="s">
        <v>4194</v>
      </c>
    </row>
    <row r="11" spans="1:14">
      <c r="A11" s="7">
        <v>6</v>
      </c>
      <c r="B11" s="4" t="s">
        <v>3241</v>
      </c>
      <c r="C11" s="3" t="s">
        <v>3242</v>
      </c>
      <c r="D11" s="3" t="s">
        <v>447</v>
      </c>
      <c r="E11" s="4" t="s">
        <v>1480</v>
      </c>
      <c r="F11" s="3" t="s">
        <v>1205</v>
      </c>
      <c r="G11" s="3" t="s">
        <v>785</v>
      </c>
      <c r="H11" s="3" t="s">
        <v>3234</v>
      </c>
      <c r="I11" s="3" t="s">
        <v>26</v>
      </c>
      <c r="J11" s="3">
        <v>135</v>
      </c>
      <c r="K11" s="3">
        <v>2.77</v>
      </c>
      <c r="L11" s="3" t="s">
        <v>35</v>
      </c>
      <c r="M11" s="6" t="s">
        <v>4194</v>
      </c>
    </row>
    <row r="12" spans="1:14">
      <c r="A12" s="7">
        <v>7</v>
      </c>
      <c r="B12" s="4" t="s">
        <v>3243</v>
      </c>
      <c r="C12" s="3" t="s">
        <v>3244</v>
      </c>
      <c r="D12" s="3" t="s">
        <v>113</v>
      </c>
      <c r="E12" s="4" t="s">
        <v>142</v>
      </c>
      <c r="F12" s="3" t="s">
        <v>2293</v>
      </c>
      <c r="G12" s="3" t="s">
        <v>55</v>
      </c>
      <c r="H12" s="3" t="s">
        <v>3234</v>
      </c>
      <c r="I12" s="3" t="s">
        <v>25</v>
      </c>
      <c r="J12" s="3">
        <v>130</v>
      </c>
      <c r="K12" s="3">
        <v>2.5499999999999998</v>
      </c>
      <c r="L12" s="3" t="s">
        <v>35</v>
      </c>
      <c r="M12" s="6" t="s">
        <v>4194</v>
      </c>
    </row>
    <row r="13" spans="1:14">
      <c r="A13" s="7">
        <v>8</v>
      </c>
      <c r="B13" s="4" t="s">
        <v>3245</v>
      </c>
      <c r="C13" s="3" t="s">
        <v>108</v>
      </c>
      <c r="D13" s="3" t="s">
        <v>543</v>
      </c>
      <c r="E13" s="4" t="s">
        <v>142</v>
      </c>
      <c r="F13" s="3" t="s">
        <v>3246</v>
      </c>
      <c r="G13" s="3" t="s">
        <v>55</v>
      </c>
      <c r="H13" s="3" t="s">
        <v>3234</v>
      </c>
      <c r="I13" s="3" t="s">
        <v>24</v>
      </c>
      <c r="J13" s="3">
        <v>128</v>
      </c>
      <c r="K13" s="3">
        <v>2.5099999999999998</v>
      </c>
      <c r="L13" s="3" t="s">
        <v>35</v>
      </c>
      <c r="M13" s="6" t="s">
        <v>4194</v>
      </c>
    </row>
    <row r="14" spans="1:14">
      <c r="A14" s="7">
        <v>9</v>
      </c>
      <c r="B14" s="4" t="s">
        <v>3247</v>
      </c>
      <c r="C14" s="3" t="s">
        <v>3248</v>
      </c>
      <c r="D14" s="3" t="s">
        <v>1214</v>
      </c>
      <c r="E14" s="4" t="s">
        <v>142</v>
      </c>
      <c r="F14" s="3" t="s">
        <v>1827</v>
      </c>
      <c r="G14" s="3" t="s">
        <v>359</v>
      </c>
      <c r="H14" s="3" t="s">
        <v>3234</v>
      </c>
      <c r="I14" s="3" t="s">
        <v>25</v>
      </c>
      <c r="J14" s="3">
        <v>132</v>
      </c>
      <c r="K14" s="3">
        <v>2.62</v>
      </c>
      <c r="L14" s="3" t="s">
        <v>35</v>
      </c>
      <c r="M14" s="6" t="s">
        <v>4194</v>
      </c>
    </row>
    <row r="15" spans="1:14">
      <c r="A15" s="7">
        <v>10</v>
      </c>
      <c r="B15" s="4" t="s">
        <v>3249</v>
      </c>
      <c r="C15" s="3" t="s">
        <v>403</v>
      </c>
      <c r="D15" s="3" t="s">
        <v>306</v>
      </c>
      <c r="E15" s="4" t="s">
        <v>1480</v>
      </c>
      <c r="F15" s="3" t="s">
        <v>1834</v>
      </c>
      <c r="G15" s="3" t="s">
        <v>303</v>
      </c>
      <c r="H15" s="3" t="s">
        <v>3234</v>
      </c>
      <c r="I15" s="49" t="s">
        <v>66</v>
      </c>
      <c r="J15" s="3">
        <v>126</v>
      </c>
      <c r="K15" s="3">
        <v>2.38</v>
      </c>
      <c r="L15" s="3" t="s">
        <v>67</v>
      </c>
      <c r="M15" s="6" t="s">
        <v>4197</v>
      </c>
    </row>
    <row r="16" spans="1:14">
      <c r="A16" s="7">
        <v>11</v>
      </c>
      <c r="B16" s="4" t="s">
        <v>3250</v>
      </c>
      <c r="C16" s="3" t="s">
        <v>3251</v>
      </c>
      <c r="D16" s="3" t="s">
        <v>1282</v>
      </c>
      <c r="E16" s="4" t="s">
        <v>142</v>
      </c>
      <c r="F16" s="3" t="s">
        <v>3077</v>
      </c>
      <c r="G16" s="3" t="s">
        <v>299</v>
      </c>
      <c r="H16" s="3" t="s">
        <v>3234</v>
      </c>
      <c r="I16" s="3" t="s">
        <v>25</v>
      </c>
      <c r="J16" s="3">
        <v>125</v>
      </c>
      <c r="K16" s="3">
        <v>2.73</v>
      </c>
      <c r="L16" s="3" t="s">
        <v>35</v>
      </c>
      <c r="M16" s="6" t="s">
        <v>4194</v>
      </c>
    </row>
    <row r="17" spans="1:13">
      <c r="A17" s="7">
        <v>12</v>
      </c>
      <c r="B17" s="4" t="s">
        <v>3252</v>
      </c>
      <c r="C17" s="3" t="s">
        <v>571</v>
      </c>
      <c r="D17" s="3" t="s">
        <v>142</v>
      </c>
      <c r="E17" s="4" t="s">
        <v>142</v>
      </c>
      <c r="F17" s="3" t="s">
        <v>1507</v>
      </c>
      <c r="G17" s="3" t="s">
        <v>126</v>
      </c>
      <c r="H17" s="3" t="s">
        <v>3234</v>
      </c>
      <c r="I17" s="49" t="s">
        <v>14</v>
      </c>
      <c r="J17" s="3">
        <v>75</v>
      </c>
      <c r="K17" s="3">
        <v>2.25</v>
      </c>
      <c r="L17" s="3" t="s">
        <v>67</v>
      </c>
      <c r="M17" s="6" t="s">
        <v>4197</v>
      </c>
    </row>
    <row r="18" spans="1:13">
      <c r="A18" s="7">
        <v>13</v>
      </c>
      <c r="B18" s="4" t="s">
        <v>3253</v>
      </c>
      <c r="C18" s="3" t="s">
        <v>536</v>
      </c>
      <c r="D18" s="3" t="s">
        <v>181</v>
      </c>
      <c r="E18" s="4" t="s">
        <v>142</v>
      </c>
      <c r="F18" s="3" t="s">
        <v>1591</v>
      </c>
      <c r="G18" s="3" t="s">
        <v>812</v>
      </c>
      <c r="H18" s="3" t="s">
        <v>3234</v>
      </c>
      <c r="I18" s="3" t="s">
        <v>24</v>
      </c>
      <c r="J18" s="3">
        <v>120</v>
      </c>
      <c r="K18" s="3">
        <v>2.21</v>
      </c>
      <c r="L18" s="3" t="s">
        <v>67</v>
      </c>
      <c r="M18" s="6" t="s">
        <v>4194</v>
      </c>
    </row>
    <row r="19" spans="1:13">
      <c r="A19" s="7">
        <v>14</v>
      </c>
      <c r="B19" s="4" t="s">
        <v>3254</v>
      </c>
      <c r="C19" s="3" t="s">
        <v>30</v>
      </c>
      <c r="D19" s="3" t="s">
        <v>146</v>
      </c>
      <c r="E19" s="4" t="s">
        <v>1480</v>
      </c>
      <c r="F19" s="3" t="s">
        <v>1491</v>
      </c>
      <c r="G19" s="3" t="s">
        <v>785</v>
      </c>
      <c r="H19" s="3" t="s">
        <v>3234</v>
      </c>
      <c r="I19" s="3" t="s">
        <v>24</v>
      </c>
      <c r="J19" s="3">
        <v>121</v>
      </c>
      <c r="K19" s="3">
        <v>2.38</v>
      </c>
      <c r="L19" s="3" t="s">
        <v>67</v>
      </c>
      <c r="M19" s="6" t="s">
        <v>4194</v>
      </c>
    </row>
    <row r="20" spans="1:13">
      <c r="A20" s="7">
        <v>15</v>
      </c>
      <c r="B20" s="4" t="s">
        <v>3255</v>
      </c>
      <c r="C20" s="3" t="s">
        <v>383</v>
      </c>
      <c r="D20" s="3" t="s">
        <v>113</v>
      </c>
      <c r="E20" s="4" t="s">
        <v>1480</v>
      </c>
      <c r="F20" s="3" t="s">
        <v>2272</v>
      </c>
      <c r="G20" s="3" t="s">
        <v>299</v>
      </c>
      <c r="H20" s="3" t="s">
        <v>3234</v>
      </c>
      <c r="I20" s="3" t="s">
        <v>24</v>
      </c>
      <c r="J20" s="3">
        <v>135</v>
      </c>
      <c r="K20" s="3">
        <v>2.84</v>
      </c>
      <c r="L20" s="3" t="s">
        <v>35</v>
      </c>
      <c r="M20" s="6" t="s">
        <v>4194</v>
      </c>
    </row>
    <row r="21" spans="1:13">
      <c r="A21" s="7">
        <v>16</v>
      </c>
      <c r="B21" s="4" t="s">
        <v>3256</v>
      </c>
      <c r="C21" s="3" t="s">
        <v>3257</v>
      </c>
      <c r="D21" s="3" t="s">
        <v>2751</v>
      </c>
      <c r="E21" s="4" t="s">
        <v>142</v>
      </c>
      <c r="F21" s="3" t="s">
        <v>3258</v>
      </c>
      <c r="G21" s="3" t="s">
        <v>50</v>
      </c>
      <c r="H21" s="3" t="s">
        <v>3234</v>
      </c>
      <c r="I21" s="49" t="s">
        <v>14</v>
      </c>
      <c r="J21" s="3">
        <v>77</v>
      </c>
      <c r="K21" s="3">
        <v>2.67</v>
      </c>
      <c r="L21" s="3" t="s">
        <v>35</v>
      </c>
      <c r="M21" s="6" t="s">
        <v>4197</v>
      </c>
    </row>
    <row r="22" spans="1:13">
      <c r="A22" s="7">
        <v>17</v>
      </c>
      <c r="B22" s="4" t="s">
        <v>3259</v>
      </c>
      <c r="C22" s="3" t="s">
        <v>187</v>
      </c>
      <c r="D22" s="3" t="s">
        <v>166</v>
      </c>
      <c r="E22" s="4" t="s">
        <v>1480</v>
      </c>
      <c r="F22" s="3" t="s">
        <v>1468</v>
      </c>
      <c r="G22" s="3" t="s">
        <v>55</v>
      </c>
      <c r="H22" s="3" t="s">
        <v>3234</v>
      </c>
      <c r="I22" s="3" t="s">
        <v>24</v>
      </c>
      <c r="J22" s="3">
        <v>128</v>
      </c>
      <c r="K22" s="3">
        <v>2.48</v>
      </c>
      <c r="L22" s="3" t="s">
        <v>67</v>
      </c>
      <c r="M22" s="6" t="s">
        <v>4194</v>
      </c>
    </row>
    <row r="23" spans="1:13">
      <c r="A23" s="7">
        <v>18</v>
      </c>
      <c r="B23" s="4" t="s">
        <v>3260</v>
      </c>
      <c r="C23" s="3" t="s">
        <v>1252</v>
      </c>
      <c r="D23" s="3" t="s">
        <v>1169</v>
      </c>
      <c r="E23" s="4" t="s">
        <v>142</v>
      </c>
      <c r="F23" s="3" t="s">
        <v>2545</v>
      </c>
      <c r="G23" s="3" t="s">
        <v>785</v>
      </c>
      <c r="H23" s="3" t="s">
        <v>3234</v>
      </c>
      <c r="I23" s="3" t="s">
        <v>26</v>
      </c>
      <c r="J23" s="3">
        <v>121</v>
      </c>
      <c r="K23" s="3">
        <v>2.88</v>
      </c>
      <c r="L23" s="3" t="s">
        <v>35</v>
      </c>
      <c r="M23" s="6" t="s">
        <v>4194</v>
      </c>
    </row>
    <row r="24" spans="1:13">
      <c r="A24" s="7">
        <v>19</v>
      </c>
      <c r="B24" s="4" t="s">
        <v>3261</v>
      </c>
      <c r="C24" s="3" t="s">
        <v>3262</v>
      </c>
      <c r="D24" s="3" t="s">
        <v>129</v>
      </c>
      <c r="E24" s="4" t="s">
        <v>1480</v>
      </c>
      <c r="F24" s="3" t="s">
        <v>1603</v>
      </c>
      <c r="G24" s="3" t="s">
        <v>785</v>
      </c>
      <c r="H24" s="3" t="s">
        <v>3234</v>
      </c>
      <c r="I24" s="49" t="s">
        <v>14</v>
      </c>
      <c r="J24" s="3">
        <v>124</v>
      </c>
      <c r="K24" s="3">
        <v>2.76</v>
      </c>
      <c r="L24" s="3" t="s">
        <v>35</v>
      </c>
      <c r="M24" s="6" t="s">
        <v>4197</v>
      </c>
    </row>
    <row r="25" spans="1:13">
      <c r="A25" s="7">
        <v>20</v>
      </c>
      <c r="B25" s="4" t="s">
        <v>3263</v>
      </c>
      <c r="C25" s="3" t="s">
        <v>3264</v>
      </c>
      <c r="D25" s="3" t="s">
        <v>830</v>
      </c>
      <c r="E25" s="4" t="s">
        <v>1480</v>
      </c>
      <c r="F25" s="3" t="s">
        <v>1954</v>
      </c>
      <c r="G25" s="3" t="s">
        <v>303</v>
      </c>
      <c r="H25" s="3" t="s">
        <v>3234</v>
      </c>
      <c r="I25" s="3" t="s">
        <v>27</v>
      </c>
      <c r="J25" s="3">
        <v>128</v>
      </c>
      <c r="K25" s="3">
        <v>2.87</v>
      </c>
      <c r="L25" s="3" t="s">
        <v>35</v>
      </c>
      <c r="M25" s="6" t="s">
        <v>4194</v>
      </c>
    </row>
    <row r="26" spans="1:13">
      <c r="A26" s="7">
        <v>21</v>
      </c>
      <c r="B26" s="4" t="s">
        <v>3265</v>
      </c>
      <c r="C26" s="3" t="s">
        <v>2946</v>
      </c>
      <c r="D26" s="3" t="s">
        <v>85</v>
      </c>
      <c r="E26" s="4" t="s">
        <v>142</v>
      </c>
      <c r="F26" s="3" t="s">
        <v>2749</v>
      </c>
      <c r="G26" s="3" t="s">
        <v>55</v>
      </c>
      <c r="H26" s="3" t="s">
        <v>3234</v>
      </c>
      <c r="I26" s="3" t="s">
        <v>26</v>
      </c>
      <c r="J26" s="3">
        <v>130</v>
      </c>
      <c r="K26" s="3">
        <v>2.93</v>
      </c>
      <c r="L26" s="3" t="s">
        <v>35</v>
      </c>
      <c r="M26" s="6" t="s">
        <v>4196</v>
      </c>
    </row>
    <row r="27" spans="1:13">
      <c r="A27" s="7">
        <v>22</v>
      </c>
      <c r="B27" s="4" t="s">
        <v>3266</v>
      </c>
      <c r="C27" s="3" t="s">
        <v>1806</v>
      </c>
      <c r="D27" s="3" t="s">
        <v>550</v>
      </c>
      <c r="E27" s="4" t="s">
        <v>142</v>
      </c>
      <c r="F27" s="3" t="s">
        <v>2775</v>
      </c>
      <c r="G27" s="3" t="s">
        <v>308</v>
      </c>
      <c r="H27" s="3" t="s">
        <v>3234</v>
      </c>
      <c r="I27" s="3" t="s">
        <v>26</v>
      </c>
      <c r="J27" s="3">
        <v>135</v>
      </c>
      <c r="K27" s="3">
        <v>2.78</v>
      </c>
      <c r="L27" s="3" t="s">
        <v>35</v>
      </c>
      <c r="M27" s="6" t="s">
        <v>4194</v>
      </c>
    </row>
    <row r="28" spans="1:13">
      <c r="A28" s="7">
        <v>23</v>
      </c>
      <c r="B28" s="4" t="s">
        <v>3267</v>
      </c>
      <c r="C28" s="3" t="s">
        <v>1684</v>
      </c>
      <c r="D28" s="3" t="s">
        <v>441</v>
      </c>
      <c r="E28" s="4" t="s">
        <v>142</v>
      </c>
      <c r="F28" s="3" t="s">
        <v>1716</v>
      </c>
      <c r="G28" s="3" t="s">
        <v>303</v>
      </c>
      <c r="H28" s="3" t="s">
        <v>3234</v>
      </c>
      <c r="I28" s="49" t="s">
        <v>66</v>
      </c>
      <c r="J28" s="3">
        <v>98</v>
      </c>
      <c r="K28" s="3">
        <v>2.19</v>
      </c>
      <c r="L28" s="3" t="s">
        <v>67</v>
      </c>
      <c r="M28" s="6" t="s">
        <v>4197</v>
      </c>
    </row>
    <row r="29" spans="1:13">
      <c r="A29" s="7">
        <v>24</v>
      </c>
      <c r="B29" s="4" t="s">
        <v>3268</v>
      </c>
      <c r="C29" s="3" t="s">
        <v>666</v>
      </c>
      <c r="D29" s="3" t="s">
        <v>274</v>
      </c>
      <c r="E29" s="4" t="s">
        <v>1480</v>
      </c>
      <c r="F29" s="3" t="s">
        <v>1562</v>
      </c>
      <c r="G29" s="3" t="s">
        <v>178</v>
      </c>
      <c r="H29" s="3" t="s">
        <v>3234</v>
      </c>
      <c r="I29" s="3" t="s">
        <v>26</v>
      </c>
      <c r="J29" s="3">
        <v>135</v>
      </c>
      <c r="K29" s="3">
        <v>3.2</v>
      </c>
      <c r="L29" s="3" t="s">
        <v>28</v>
      </c>
      <c r="M29" s="6" t="s">
        <v>4196</v>
      </c>
    </row>
    <row r="30" spans="1:13">
      <c r="A30" s="7">
        <v>25</v>
      </c>
      <c r="B30" s="4" t="s">
        <v>3269</v>
      </c>
      <c r="C30" s="3" t="s">
        <v>3270</v>
      </c>
      <c r="D30" s="3" t="s">
        <v>928</v>
      </c>
      <c r="E30" s="4" t="s">
        <v>1480</v>
      </c>
      <c r="F30" s="3" t="s">
        <v>2716</v>
      </c>
      <c r="G30" s="3" t="s">
        <v>55</v>
      </c>
      <c r="H30" s="3" t="s">
        <v>3234</v>
      </c>
      <c r="I30" s="3" t="s">
        <v>26</v>
      </c>
      <c r="J30" s="3">
        <v>135</v>
      </c>
      <c r="K30" s="3">
        <v>2.87</v>
      </c>
      <c r="L30" s="3" t="s">
        <v>35</v>
      </c>
      <c r="M30" s="6" t="s">
        <v>4194</v>
      </c>
    </row>
    <row r="31" spans="1:13">
      <c r="A31" s="7">
        <v>26</v>
      </c>
      <c r="B31" s="4" t="s">
        <v>3271</v>
      </c>
      <c r="C31" s="3" t="s">
        <v>530</v>
      </c>
      <c r="D31" s="3" t="s">
        <v>1239</v>
      </c>
      <c r="E31" s="4" t="s">
        <v>142</v>
      </c>
      <c r="F31" s="3" t="s">
        <v>939</v>
      </c>
      <c r="G31" s="3" t="s">
        <v>359</v>
      </c>
      <c r="H31" s="3" t="s">
        <v>3234</v>
      </c>
      <c r="I31" s="49" t="s">
        <v>14</v>
      </c>
      <c r="J31" s="3">
        <v>53</v>
      </c>
      <c r="K31" s="3">
        <v>2.4300000000000002</v>
      </c>
      <c r="L31" s="3" t="s">
        <v>67</v>
      </c>
      <c r="M31" s="6" t="s">
        <v>4197</v>
      </c>
    </row>
    <row r="32" spans="1:13">
      <c r="A32" s="7">
        <v>27</v>
      </c>
      <c r="B32" s="4" t="s">
        <v>3272</v>
      </c>
      <c r="C32" s="3" t="s">
        <v>3273</v>
      </c>
      <c r="D32" s="3" t="s">
        <v>218</v>
      </c>
      <c r="E32" s="4" t="s">
        <v>142</v>
      </c>
      <c r="F32" s="3" t="s">
        <v>1901</v>
      </c>
      <c r="G32" s="3" t="s">
        <v>785</v>
      </c>
      <c r="H32" s="3" t="s">
        <v>3234</v>
      </c>
      <c r="I32" s="49" t="s">
        <v>14</v>
      </c>
      <c r="J32" s="3">
        <v>33</v>
      </c>
      <c r="K32" s="3">
        <v>1.83</v>
      </c>
      <c r="L32" s="3" t="s">
        <v>88</v>
      </c>
      <c r="M32" s="6" t="s">
        <v>4197</v>
      </c>
    </row>
    <row r="33" spans="1:13">
      <c r="A33" s="7">
        <v>28</v>
      </c>
      <c r="B33" s="4" t="s">
        <v>3274</v>
      </c>
      <c r="C33" s="3" t="s">
        <v>3275</v>
      </c>
      <c r="D33" s="3" t="s">
        <v>1196</v>
      </c>
      <c r="E33" s="4" t="s">
        <v>142</v>
      </c>
      <c r="F33" s="3" t="s">
        <v>1960</v>
      </c>
      <c r="G33" s="3" t="s">
        <v>40</v>
      </c>
      <c r="H33" s="3" t="s">
        <v>3234</v>
      </c>
      <c r="I33" s="3" t="s">
        <v>27</v>
      </c>
      <c r="J33" s="3">
        <v>131</v>
      </c>
      <c r="K33" s="3">
        <v>2.74</v>
      </c>
      <c r="L33" s="3" t="s">
        <v>35</v>
      </c>
      <c r="M33" s="6" t="s">
        <v>4194</v>
      </c>
    </row>
    <row r="34" spans="1:13">
      <c r="A34" s="7">
        <v>29</v>
      </c>
      <c r="B34" s="4" t="s">
        <v>3276</v>
      </c>
      <c r="C34" s="3" t="s">
        <v>1931</v>
      </c>
      <c r="D34" s="3" t="s">
        <v>1196</v>
      </c>
      <c r="E34" s="4" t="s">
        <v>142</v>
      </c>
      <c r="F34" s="3" t="s">
        <v>2300</v>
      </c>
      <c r="G34" s="3" t="s">
        <v>50</v>
      </c>
      <c r="H34" s="3" t="s">
        <v>3234</v>
      </c>
      <c r="I34" s="49" t="s">
        <v>14</v>
      </c>
      <c r="J34" s="3">
        <v>128</v>
      </c>
      <c r="K34" s="3">
        <v>2.9</v>
      </c>
      <c r="L34" s="3" t="s">
        <v>35</v>
      </c>
      <c r="M34" s="6" t="s">
        <v>4197</v>
      </c>
    </row>
    <row r="35" spans="1:13">
      <c r="A35" s="7">
        <v>30</v>
      </c>
      <c r="B35" s="4" t="s">
        <v>3277</v>
      </c>
      <c r="C35" s="3" t="s">
        <v>1215</v>
      </c>
      <c r="D35" s="3" t="s">
        <v>718</v>
      </c>
      <c r="E35" s="4" t="s">
        <v>142</v>
      </c>
      <c r="F35" s="3" t="s">
        <v>2297</v>
      </c>
      <c r="G35" s="3" t="s">
        <v>55</v>
      </c>
      <c r="H35" s="3" t="s">
        <v>3234</v>
      </c>
      <c r="I35" s="3" t="s">
        <v>24</v>
      </c>
      <c r="J35" s="3">
        <v>122</v>
      </c>
      <c r="K35" s="3">
        <v>2.2799999999999998</v>
      </c>
      <c r="L35" s="3" t="s">
        <v>67</v>
      </c>
      <c r="M35" s="6" t="s">
        <v>4194</v>
      </c>
    </row>
    <row r="36" spans="1:13">
      <c r="A36" s="7">
        <v>31</v>
      </c>
      <c r="B36" s="4" t="s">
        <v>3278</v>
      </c>
      <c r="C36" s="3" t="s">
        <v>3279</v>
      </c>
      <c r="D36" s="3" t="s">
        <v>767</v>
      </c>
      <c r="E36" s="4" t="s">
        <v>1480</v>
      </c>
      <c r="F36" s="3" t="s">
        <v>1880</v>
      </c>
      <c r="G36" s="3" t="s">
        <v>299</v>
      </c>
      <c r="H36" s="3" t="s">
        <v>3234</v>
      </c>
      <c r="I36" s="49" t="s">
        <v>14</v>
      </c>
      <c r="J36" s="3">
        <v>117</v>
      </c>
      <c r="K36" s="3">
        <v>2.78</v>
      </c>
      <c r="L36" s="3" t="s">
        <v>35</v>
      </c>
      <c r="M36" s="6" t="s">
        <v>4197</v>
      </c>
    </row>
    <row r="37" spans="1:13">
      <c r="A37" s="7">
        <v>32</v>
      </c>
      <c r="B37" s="4" t="s">
        <v>3280</v>
      </c>
      <c r="C37" s="3" t="s">
        <v>108</v>
      </c>
      <c r="D37" s="3" t="s">
        <v>1171</v>
      </c>
      <c r="E37" s="4" t="s">
        <v>142</v>
      </c>
      <c r="F37" s="3" t="s">
        <v>1622</v>
      </c>
      <c r="G37" s="3" t="s">
        <v>299</v>
      </c>
      <c r="H37" s="3" t="s">
        <v>3234</v>
      </c>
      <c r="I37" s="3" t="s">
        <v>27</v>
      </c>
      <c r="J37" s="3">
        <v>135</v>
      </c>
      <c r="K37" s="3">
        <v>2.7</v>
      </c>
      <c r="L37" s="3" t="s">
        <v>35</v>
      </c>
      <c r="M37" s="6" t="s">
        <v>4194</v>
      </c>
    </row>
    <row r="38" spans="1:13">
      <c r="A38" s="7">
        <v>33</v>
      </c>
      <c r="B38" s="4" t="s">
        <v>3281</v>
      </c>
      <c r="C38" s="3" t="s">
        <v>3282</v>
      </c>
      <c r="D38" s="3" t="s">
        <v>1277</v>
      </c>
      <c r="E38" s="4" t="s">
        <v>142</v>
      </c>
      <c r="F38" s="3" t="s">
        <v>1211</v>
      </c>
      <c r="G38" s="3" t="s">
        <v>55</v>
      </c>
      <c r="H38" s="3" t="s">
        <v>3234</v>
      </c>
      <c r="I38" s="3" t="s">
        <v>27</v>
      </c>
      <c r="J38" s="3">
        <v>132</v>
      </c>
      <c r="K38" s="3">
        <v>2.99</v>
      </c>
      <c r="L38" s="3" t="s">
        <v>35</v>
      </c>
      <c r="M38" s="6" t="s">
        <v>4196</v>
      </c>
    </row>
    <row r="39" spans="1:13">
      <c r="A39" s="7">
        <v>34</v>
      </c>
      <c r="B39" s="4" t="s">
        <v>3283</v>
      </c>
      <c r="C39" s="3" t="s">
        <v>77</v>
      </c>
      <c r="D39" s="3" t="s">
        <v>43</v>
      </c>
      <c r="E39" s="4" t="s">
        <v>1480</v>
      </c>
      <c r="F39" s="3" t="s">
        <v>966</v>
      </c>
      <c r="G39" s="3" t="s">
        <v>97</v>
      </c>
      <c r="H39" s="3" t="s">
        <v>3234</v>
      </c>
      <c r="I39" s="3" t="s">
        <v>26</v>
      </c>
      <c r="J39" s="3">
        <v>121</v>
      </c>
      <c r="K39" s="3">
        <v>2.85</v>
      </c>
      <c r="L39" s="3" t="s">
        <v>35</v>
      </c>
      <c r="M39" s="6" t="s">
        <v>4194</v>
      </c>
    </row>
    <row r="40" spans="1:13">
      <c r="A40" s="7">
        <v>35</v>
      </c>
      <c r="B40" s="4" t="s">
        <v>3284</v>
      </c>
      <c r="C40" s="3" t="s">
        <v>1259</v>
      </c>
      <c r="D40" s="3" t="s">
        <v>43</v>
      </c>
      <c r="E40" s="4" t="s">
        <v>1480</v>
      </c>
      <c r="F40" s="3" t="s">
        <v>3285</v>
      </c>
      <c r="G40" s="3" t="s">
        <v>193</v>
      </c>
      <c r="H40" s="3" t="s">
        <v>3234</v>
      </c>
      <c r="I40" s="3" t="s">
        <v>26</v>
      </c>
      <c r="J40" s="3">
        <v>135</v>
      </c>
      <c r="K40" s="3">
        <v>3.28</v>
      </c>
      <c r="L40" s="3" t="s">
        <v>28</v>
      </c>
      <c r="M40" s="6" t="s">
        <v>4196</v>
      </c>
    </row>
    <row r="41" spans="1:13">
      <c r="A41" s="7">
        <v>36</v>
      </c>
      <c r="B41" s="4" t="s">
        <v>3286</v>
      </c>
      <c r="C41" s="3" t="s">
        <v>344</v>
      </c>
      <c r="D41" s="3" t="s">
        <v>3287</v>
      </c>
      <c r="E41" s="4" t="s">
        <v>1480</v>
      </c>
      <c r="F41" s="3" t="s">
        <v>1582</v>
      </c>
      <c r="G41" s="3" t="s">
        <v>126</v>
      </c>
      <c r="H41" s="3" t="s">
        <v>3234</v>
      </c>
      <c r="I41" s="3" t="s">
        <v>26</v>
      </c>
      <c r="J41" s="3">
        <v>135</v>
      </c>
      <c r="K41" s="3">
        <v>3.19</v>
      </c>
      <c r="L41" s="3" t="s">
        <v>35</v>
      </c>
      <c r="M41" s="6" t="s">
        <v>4196</v>
      </c>
    </row>
    <row r="42" spans="1:13">
      <c r="A42" s="7">
        <v>37</v>
      </c>
      <c r="B42" s="4" t="s">
        <v>3288</v>
      </c>
      <c r="C42" s="3" t="s">
        <v>2804</v>
      </c>
      <c r="D42" s="3" t="s">
        <v>31</v>
      </c>
      <c r="E42" s="4" t="s">
        <v>1480</v>
      </c>
      <c r="F42" s="3" t="s">
        <v>1567</v>
      </c>
      <c r="G42" s="3" t="s">
        <v>359</v>
      </c>
      <c r="H42" s="3" t="s">
        <v>3234</v>
      </c>
      <c r="I42" s="3" t="s">
        <v>24</v>
      </c>
      <c r="J42" s="3">
        <v>135</v>
      </c>
      <c r="K42" s="3">
        <v>2.31</v>
      </c>
      <c r="L42" s="3" t="s">
        <v>67</v>
      </c>
      <c r="M42" s="6" t="s">
        <v>4194</v>
      </c>
    </row>
    <row r="43" spans="1:13">
      <c r="A43" s="7">
        <v>38</v>
      </c>
      <c r="B43" s="4" t="s">
        <v>3289</v>
      </c>
      <c r="C43" s="3" t="s">
        <v>77</v>
      </c>
      <c r="D43" s="3" t="s">
        <v>333</v>
      </c>
      <c r="E43" s="4" t="s">
        <v>1480</v>
      </c>
      <c r="F43" s="3" t="s">
        <v>2285</v>
      </c>
      <c r="G43" s="3" t="s">
        <v>45</v>
      </c>
      <c r="H43" s="3" t="s">
        <v>3234</v>
      </c>
      <c r="I43" s="3" t="s">
        <v>25</v>
      </c>
      <c r="J43" s="3">
        <v>128</v>
      </c>
      <c r="K43" s="3">
        <v>2.97</v>
      </c>
      <c r="L43" s="3" t="s">
        <v>35</v>
      </c>
      <c r="M43" s="6" t="s">
        <v>4196</v>
      </c>
    </row>
    <row r="44" spans="1:13">
      <c r="A44" s="7">
        <v>39</v>
      </c>
      <c r="B44" s="4" t="s">
        <v>3290</v>
      </c>
      <c r="C44" s="3" t="s">
        <v>203</v>
      </c>
      <c r="D44" s="3" t="s">
        <v>667</v>
      </c>
      <c r="E44" s="4" t="s">
        <v>1480</v>
      </c>
      <c r="F44" s="3" t="s">
        <v>2285</v>
      </c>
      <c r="G44" s="3" t="s">
        <v>359</v>
      </c>
      <c r="H44" s="3" t="s">
        <v>3234</v>
      </c>
      <c r="I44" s="3" t="s">
        <v>24</v>
      </c>
      <c r="J44" s="3">
        <v>131</v>
      </c>
      <c r="K44" s="3">
        <v>2.81</v>
      </c>
      <c r="L44" s="3" t="s">
        <v>35</v>
      </c>
      <c r="M44" s="6" t="s">
        <v>4194</v>
      </c>
    </row>
    <row r="45" spans="1:13">
      <c r="A45" s="7">
        <v>40</v>
      </c>
      <c r="B45" s="4" t="s">
        <v>3291</v>
      </c>
      <c r="C45" s="3" t="s">
        <v>1223</v>
      </c>
      <c r="D45" s="3" t="s">
        <v>257</v>
      </c>
      <c r="E45" s="4" t="s">
        <v>142</v>
      </c>
      <c r="F45" s="3" t="s">
        <v>603</v>
      </c>
      <c r="G45" s="3" t="s">
        <v>110</v>
      </c>
      <c r="H45" s="3" t="s">
        <v>3234</v>
      </c>
      <c r="I45" s="3" t="s">
        <v>24</v>
      </c>
      <c r="J45" s="3">
        <v>126</v>
      </c>
      <c r="K45" s="3">
        <v>2.4500000000000002</v>
      </c>
      <c r="L45" s="3" t="s">
        <v>67</v>
      </c>
      <c r="M45" s="6" t="s">
        <v>4194</v>
      </c>
    </row>
    <row r="46" spans="1:13">
      <c r="A46" s="7">
        <v>41</v>
      </c>
      <c r="B46" s="3" t="s">
        <v>3292</v>
      </c>
      <c r="C46" s="3" t="s">
        <v>203</v>
      </c>
      <c r="D46" s="3" t="s">
        <v>244</v>
      </c>
      <c r="E46" s="4" t="s">
        <v>1480</v>
      </c>
      <c r="F46" s="3" t="s">
        <v>3180</v>
      </c>
      <c r="G46" s="3" t="s">
        <v>50</v>
      </c>
      <c r="H46" s="3" t="s">
        <v>3234</v>
      </c>
      <c r="I46" s="49" t="s">
        <v>14</v>
      </c>
      <c r="J46" s="3">
        <v>131</v>
      </c>
      <c r="K46" s="3">
        <v>3.03</v>
      </c>
      <c r="L46" s="3" t="s">
        <v>35</v>
      </c>
      <c r="M46" s="6" t="s">
        <v>4197</v>
      </c>
    </row>
    <row r="47" spans="1:13">
      <c r="A47" s="7">
        <v>42</v>
      </c>
      <c r="B47" s="3" t="s">
        <v>3293</v>
      </c>
      <c r="C47" s="3" t="s">
        <v>1263</v>
      </c>
      <c r="D47" s="3" t="s">
        <v>74</v>
      </c>
      <c r="E47" s="4" t="s">
        <v>1480</v>
      </c>
      <c r="F47" s="3" t="s">
        <v>3294</v>
      </c>
      <c r="G47" s="3" t="s">
        <v>55</v>
      </c>
      <c r="H47" s="3" t="s">
        <v>3234</v>
      </c>
      <c r="I47" s="3" t="s">
        <v>24</v>
      </c>
      <c r="J47" s="3">
        <v>127</v>
      </c>
      <c r="K47" s="3">
        <v>2.7</v>
      </c>
      <c r="L47" s="3" t="s">
        <v>35</v>
      </c>
      <c r="M47" s="6" t="s">
        <v>4194</v>
      </c>
    </row>
    <row r="48" spans="1:13">
      <c r="A48" s="7">
        <v>43</v>
      </c>
      <c r="B48" s="3" t="s">
        <v>3295</v>
      </c>
      <c r="C48" s="3" t="s">
        <v>3296</v>
      </c>
      <c r="D48" s="3" t="s">
        <v>129</v>
      </c>
      <c r="E48" s="4" t="s">
        <v>1480</v>
      </c>
      <c r="F48" s="3" t="s">
        <v>3010</v>
      </c>
      <c r="G48" s="3" t="s">
        <v>193</v>
      </c>
      <c r="H48" s="3" t="s">
        <v>3234</v>
      </c>
      <c r="I48" s="49" t="s">
        <v>14</v>
      </c>
      <c r="J48" s="3">
        <v>56</v>
      </c>
      <c r="K48" s="3">
        <v>3.13</v>
      </c>
      <c r="L48" s="3" t="s">
        <v>35</v>
      </c>
      <c r="M48" s="6" t="s">
        <v>4197</v>
      </c>
    </row>
    <row r="49" spans="1:13">
      <c r="A49" s="7">
        <v>44</v>
      </c>
      <c r="B49" s="3" t="s">
        <v>3297</v>
      </c>
      <c r="C49" s="3" t="s">
        <v>1252</v>
      </c>
      <c r="D49" s="3" t="s">
        <v>681</v>
      </c>
      <c r="E49" s="4" t="s">
        <v>142</v>
      </c>
      <c r="F49" s="3" t="s">
        <v>1840</v>
      </c>
      <c r="G49" s="3" t="s">
        <v>178</v>
      </c>
      <c r="H49" s="3" t="s">
        <v>3234</v>
      </c>
      <c r="I49" s="3" t="s">
        <v>24</v>
      </c>
      <c r="J49" s="3">
        <v>128</v>
      </c>
      <c r="K49" s="3">
        <v>2.5</v>
      </c>
      <c r="L49" s="3" t="s">
        <v>35</v>
      </c>
      <c r="M49" s="6" t="s">
        <v>4194</v>
      </c>
    </row>
    <row r="50" spans="1:13">
      <c r="A50" s="7">
        <v>45</v>
      </c>
      <c r="B50" s="3" t="s">
        <v>3298</v>
      </c>
      <c r="C50" s="3" t="s">
        <v>969</v>
      </c>
      <c r="D50" s="3" t="s">
        <v>1763</v>
      </c>
      <c r="E50" s="4" t="s">
        <v>142</v>
      </c>
      <c r="F50" s="3" t="s">
        <v>1673</v>
      </c>
      <c r="G50" s="3" t="s">
        <v>303</v>
      </c>
      <c r="H50" s="3" t="s">
        <v>3234</v>
      </c>
      <c r="I50" s="3" t="s">
        <v>24</v>
      </c>
      <c r="J50" s="3">
        <v>123</v>
      </c>
      <c r="K50" s="3">
        <v>2.5</v>
      </c>
      <c r="L50" s="3" t="s">
        <v>35</v>
      </c>
      <c r="M50" s="6" t="s">
        <v>4194</v>
      </c>
    </row>
    <row r="51" spans="1:13">
      <c r="A51" s="7">
        <v>46</v>
      </c>
      <c r="B51" s="3" t="s">
        <v>3299</v>
      </c>
      <c r="C51" s="3" t="s">
        <v>3300</v>
      </c>
      <c r="D51" s="3" t="s">
        <v>3301</v>
      </c>
      <c r="E51" s="4" t="s">
        <v>142</v>
      </c>
      <c r="F51" s="3" t="s">
        <v>1513</v>
      </c>
      <c r="G51" s="3" t="s">
        <v>55</v>
      </c>
      <c r="H51" s="3" t="s">
        <v>3234</v>
      </c>
      <c r="I51" s="49" t="s">
        <v>14</v>
      </c>
      <c r="J51" s="3">
        <v>34</v>
      </c>
      <c r="K51" s="3">
        <v>2.4</v>
      </c>
      <c r="L51" s="3" t="s">
        <v>67</v>
      </c>
      <c r="M51" s="6" t="s">
        <v>4197</v>
      </c>
    </row>
    <row r="52" spans="1:13">
      <c r="A52" s="7">
        <v>47</v>
      </c>
      <c r="B52" s="3" t="s">
        <v>3302</v>
      </c>
      <c r="C52" s="3" t="s">
        <v>3303</v>
      </c>
      <c r="D52" s="3" t="s">
        <v>215</v>
      </c>
      <c r="E52" s="4" t="s">
        <v>1480</v>
      </c>
      <c r="F52" s="3" t="s">
        <v>1759</v>
      </c>
      <c r="G52" s="3" t="s">
        <v>299</v>
      </c>
      <c r="H52" s="3" t="s">
        <v>3234</v>
      </c>
      <c r="I52" s="3" t="s">
        <v>27</v>
      </c>
      <c r="J52" s="3">
        <v>131</v>
      </c>
      <c r="K52" s="3">
        <v>2.81</v>
      </c>
      <c r="L52" s="3" t="s">
        <v>35</v>
      </c>
      <c r="M52" s="6" t="s">
        <v>4194</v>
      </c>
    </row>
    <row r="53" spans="1:13">
      <c r="A53" s="7">
        <v>48</v>
      </c>
      <c r="B53" s="3" t="s">
        <v>3304</v>
      </c>
      <c r="C53" s="3" t="s">
        <v>3305</v>
      </c>
      <c r="D53" s="3" t="s">
        <v>142</v>
      </c>
      <c r="E53" s="4" t="s">
        <v>142</v>
      </c>
      <c r="F53" s="3" t="s">
        <v>1679</v>
      </c>
      <c r="G53" s="3" t="s">
        <v>55</v>
      </c>
      <c r="H53" s="3" t="s">
        <v>3234</v>
      </c>
      <c r="I53" s="3" t="s">
        <v>26</v>
      </c>
      <c r="J53" s="3">
        <v>131</v>
      </c>
      <c r="K53" s="3">
        <v>3.07</v>
      </c>
      <c r="L53" s="3" t="s">
        <v>35</v>
      </c>
      <c r="M53" s="6" t="s">
        <v>4196</v>
      </c>
    </row>
    <row r="54" spans="1:13">
      <c r="A54" s="7">
        <v>49</v>
      </c>
      <c r="B54" s="3" t="s">
        <v>3306</v>
      </c>
      <c r="C54" s="3" t="s">
        <v>1287</v>
      </c>
      <c r="D54" s="3" t="s">
        <v>247</v>
      </c>
      <c r="E54" s="4" t="s">
        <v>1480</v>
      </c>
      <c r="F54" s="3" t="s">
        <v>1657</v>
      </c>
      <c r="G54" s="3" t="s">
        <v>359</v>
      </c>
      <c r="H54" s="3" t="s">
        <v>3234</v>
      </c>
      <c r="I54" s="3" t="s">
        <v>24</v>
      </c>
      <c r="J54" s="3">
        <v>128</v>
      </c>
      <c r="K54" s="3">
        <v>2.58</v>
      </c>
      <c r="L54" s="3" t="s">
        <v>35</v>
      </c>
      <c r="M54" s="6" t="s">
        <v>4194</v>
      </c>
    </row>
    <row r="55" spans="1:13">
      <c r="A55" s="7">
        <v>50</v>
      </c>
      <c r="B55" s="3" t="s">
        <v>3307</v>
      </c>
      <c r="C55" s="3" t="s">
        <v>1553</v>
      </c>
      <c r="D55" s="3" t="s">
        <v>3308</v>
      </c>
      <c r="E55" s="4" t="s">
        <v>142</v>
      </c>
      <c r="F55" s="3" t="s">
        <v>2540</v>
      </c>
      <c r="G55" s="3" t="s">
        <v>126</v>
      </c>
      <c r="H55" s="3" t="s">
        <v>3234</v>
      </c>
      <c r="I55" s="3" t="s">
        <v>27</v>
      </c>
      <c r="J55" s="3">
        <v>121</v>
      </c>
      <c r="K55" s="3">
        <v>2.91</v>
      </c>
      <c r="L55" s="3" t="s">
        <v>35</v>
      </c>
      <c r="M55" s="6" t="s">
        <v>4194</v>
      </c>
    </row>
    <row r="56" spans="1:13">
      <c r="A56" s="7">
        <v>51</v>
      </c>
      <c r="B56" s="3" t="s">
        <v>3309</v>
      </c>
      <c r="C56" s="3" t="s">
        <v>597</v>
      </c>
      <c r="D56" s="3" t="s">
        <v>441</v>
      </c>
      <c r="E56" s="4" t="s">
        <v>142</v>
      </c>
      <c r="F56" s="3" t="s">
        <v>1785</v>
      </c>
      <c r="G56" s="3" t="s">
        <v>55</v>
      </c>
      <c r="H56" s="3" t="s">
        <v>3234</v>
      </c>
      <c r="I56" s="3" t="s">
        <v>26</v>
      </c>
      <c r="J56" s="3">
        <v>131</v>
      </c>
      <c r="K56" s="3">
        <v>2.93</v>
      </c>
      <c r="L56" s="3" t="s">
        <v>35</v>
      </c>
      <c r="M56" s="6" t="s">
        <v>4196</v>
      </c>
    </row>
    <row r="57" spans="1:13">
      <c r="A57" s="7">
        <v>52</v>
      </c>
      <c r="B57" s="3" t="s">
        <v>3310</v>
      </c>
      <c r="C57" s="3" t="s">
        <v>1615</v>
      </c>
      <c r="D57" s="3" t="s">
        <v>1178</v>
      </c>
      <c r="E57" s="4" t="s">
        <v>142</v>
      </c>
      <c r="F57" s="3" t="s">
        <v>1916</v>
      </c>
      <c r="G57" s="3" t="s">
        <v>50</v>
      </c>
      <c r="H57" s="3" t="s">
        <v>3234</v>
      </c>
      <c r="I57" s="3" t="s">
        <v>24</v>
      </c>
      <c r="J57" s="3">
        <v>131</v>
      </c>
      <c r="K57" s="3">
        <v>2.78</v>
      </c>
      <c r="L57" s="3" t="s">
        <v>35</v>
      </c>
      <c r="M57" s="6" t="s">
        <v>4194</v>
      </c>
    </row>
    <row r="58" spans="1:13">
      <c r="A58" s="7">
        <v>53</v>
      </c>
      <c r="B58" s="3" t="s">
        <v>3311</v>
      </c>
      <c r="C58" s="3" t="s">
        <v>2992</v>
      </c>
      <c r="D58" s="3" t="s">
        <v>227</v>
      </c>
      <c r="E58" s="4" t="s">
        <v>1480</v>
      </c>
      <c r="F58" s="3" t="s">
        <v>1867</v>
      </c>
      <c r="G58" s="3" t="s">
        <v>97</v>
      </c>
      <c r="H58" s="3" t="s">
        <v>3234</v>
      </c>
      <c r="I58" s="3" t="s">
        <v>26</v>
      </c>
      <c r="J58" s="3">
        <v>128</v>
      </c>
      <c r="K58" s="3">
        <v>2.75</v>
      </c>
      <c r="L58" s="3" t="s">
        <v>35</v>
      </c>
      <c r="M58" s="6" t="s">
        <v>4194</v>
      </c>
    </row>
    <row r="59" spans="1:13">
      <c r="A59" s="7">
        <v>54</v>
      </c>
      <c r="B59" s="3" t="s">
        <v>3312</v>
      </c>
      <c r="C59" s="3" t="s">
        <v>1203</v>
      </c>
      <c r="D59" s="3" t="s">
        <v>174</v>
      </c>
      <c r="E59" s="4" t="s">
        <v>1480</v>
      </c>
      <c r="F59" s="3" t="s">
        <v>2505</v>
      </c>
      <c r="G59" s="3" t="s">
        <v>359</v>
      </c>
      <c r="H59" s="3" t="s">
        <v>3234</v>
      </c>
      <c r="I59" s="3" t="s">
        <v>24</v>
      </c>
      <c r="J59" s="3">
        <v>121</v>
      </c>
      <c r="K59" s="3">
        <v>2.66</v>
      </c>
      <c r="L59" s="3" t="s">
        <v>35</v>
      </c>
      <c r="M59" s="6" t="s">
        <v>4194</v>
      </c>
    </row>
    <row r="60" spans="1:13">
      <c r="A60" s="7">
        <v>55</v>
      </c>
      <c r="B60" s="3" t="s">
        <v>3313</v>
      </c>
      <c r="C60" s="3" t="s">
        <v>3314</v>
      </c>
      <c r="D60" s="3" t="s">
        <v>224</v>
      </c>
      <c r="E60" s="4" t="s">
        <v>1480</v>
      </c>
      <c r="F60" s="3" t="s">
        <v>2303</v>
      </c>
      <c r="G60" s="3" t="s">
        <v>178</v>
      </c>
      <c r="H60" s="3" t="s">
        <v>3315</v>
      </c>
      <c r="I60" s="3" t="s">
        <v>24</v>
      </c>
      <c r="J60" s="3">
        <v>135</v>
      </c>
      <c r="K60" s="3">
        <v>2.73</v>
      </c>
      <c r="L60" s="3" t="s">
        <v>35</v>
      </c>
      <c r="M60" s="6" t="s">
        <v>4194</v>
      </c>
    </row>
    <row r="61" spans="1:13">
      <c r="A61" s="7">
        <v>56</v>
      </c>
      <c r="B61" s="3" t="s">
        <v>3316</v>
      </c>
      <c r="C61" s="3" t="s">
        <v>571</v>
      </c>
      <c r="D61" s="3" t="s">
        <v>113</v>
      </c>
      <c r="E61" s="4" t="s">
        <v>1480</v>
      </c>
      <c r="F61" s="3" t="s">
        <v>1535</v>
      </c>
      <c r="G61" s="3" t="s">
        <v>359</v>
      </c>
      <c r="H61" s="3" t="s">
        <v>3315</v>
      </c>
      <c r="I61" s="3" t="s">
        <v>26</v>
      </c>
      <c r="J61" s="3">
        <v>135</v>
      </c>
      <c r="K61" s="3">
        <v>3.39</v>
      </c>
      <c r="L61" s="3" t="s">
        <v>28</v>
      </c>
      <c r="M61" s="6" t="s">
        <v>4196</v>
      </c>
    </row>
    <row r="62" spans="1:13">
      <c r="A62" s="7">
        <v>57</v>
      </c>
      <c r="B62" s="3" t="s">
        <v>3317</v>
      </c>
      <c r="C62" s="3" t="s">
        <v>2609</v>
      </c>
      <c r="D62" s="3" t="s">
        <v>978</v>
      </c>
      <c r="E62" s="4" t="s">
        <v>142</v>
      </c>
      <c r="F62" s="3" t="s">
        <v>1663</v>
      </c>
      <c r="G62" s="3" t="s">
        <v>65</v>
      </c>
      <c r="H62" s="3" t="s">
        <v>3315</v>
      </c>
      <c r="I62" s="3" t="s">
        <v>26</v>
      </c>
      <c r="J62" s="3">
        <v>135</v>
      </c>
      <c r="K62" s="3">
        <v>3.49</v>
      </c>
      <c r="L62" s="3" t="s">
        <v>28</v>
      </c>
      <c r="M62" s="6" t="s">
        <v>4196</v>
      </c>
    </row>
    <row r="63" spans="1:13">
      <c r="A63" s="7">
        <v>58</v>
      </c>
      <c r="B63" s="3" t="s">
        <v>3318</v>
      </c>
      <c r="C63" s="3" t="s">
        <v>161</v>
      </c>
      <c r="D63" s="3" t="s">
        <v>1184</v>
      </c>
      <c r="E63" s="4" t="s">
        <v>142</v>
      </c>
      <c r="F63" s="3" t="s">
        <v>1465</v>
      </c>
      <c r="G63" s="3" t="s">
        <v>50</v>
      </c>
      <c r="H63" s="3" t="s">
        <v>3315</v>
      </c>
      <c r="I63" s="3" t="s">
        <v>24</v>
      </c>
      <c r="J63" s="3">
        <v>121</v>
      </c>
      <c r="K63" s="3">
        <v>2.72</v>
      </c>
      <c r="L63" s="3" t="s">
        <v>35</v>
      </c>
      <c r="M63" s="6" t="s">
        <v>4194</v>
      </c>
    </row>
    <row r="64" spans="1:13">
      <c r="A64" s="7">
        <v>59</v>
      </c>
      <c r="B64" s="3" t="s">
        <v>3319</v>
      </c>
      <c r="C64" s="3" t="s">
        <v>1287</v>
      </c>
      <c r="D64" s="3" t="s">
        <v>806</v>
      </c>
      <c r="E64" s="4" t="s">
        <v>1480</v>
      </c>
      <c r="F64" s="3" t="s">
        <v>1560</v>
      </c>
      <c r="G64" s="3" t="s">
        <v>55</v>
      </c>
      <c r="H64" s="3" t="s">
        <v>3315</v>
      </c>
      <c r="I64" s="3" t="s">
        <v>26</v>
      </c>
      <c r="J64" s="3">
        <v>135</v>
      </c>
      <c r="K64" s="3">
        <v>3.12</v>
      </c>
      <c r="L64" s="3" t="s">
        <v>35</v>
      </c>
      <c r="M64" s="6" t="s">
        <v>4196</v>
      </c>
    </row>
    <row r="65" spans="1:13">
      <c r="A65" s="7">
        <v>60</v>
      </c>
      <c r="B65" s="3" t="s">
        <v>3320</v>
      </c>
      <c r="C65" s="3" t="s">
        <v>191</v>
      </c>
      <c r="D65" s="3" t="s">
        <v>3321</v>
      </c>
      <c r="E65" s="4" t="s">
        <v>1480</v>
      </c>
      <c r="F65" s="3" t="s">
        <v>2623</v>
      </c>
      <c r="G65" s="3" t="s">
        <v>45</v>
      </c>
      <c r="H65" s="3" t="s">
        <v>3315</v>
      </c>
      <c r="I65" s="3" t="s">
        <v>24</v>
      </c>
      <c r="J65" s="3">
        <v>130</v>
      </c>
      <c r="K65" s="3">
        <v>2.81</v>
      </c>
      <c r="L65" s="3" t="s">
        <v>35</v>
      </c>
      <c r="M65" s="6" t="s">
        <v>4194</v>
      </c>
    </row>
    <row r="66" spans="1:13">
      <c r="A66" s="7">
        <v>61</v>
      </c>
      <c r="B66" s="3" t="s">
        <v>3322</v>
      </c>
      <c r="C66" s="3" t="s">
        <v>1283</v>
      </c>
      <c r="D66" s="3" t="s">
        <v>1019</v>
      </c>
      <c r="E66" s="4" t="s">
        <v>142</v>
      </c>
      <c r="F66" s="3" t="s">
        <v>1518</v>
      </c>
      <c r="G66" s="3" t="s">
        <v>55</v>
      </c>
      <c r="H66" s="3" t="s">
        <v>3315</v>
      </c>
      <c r="I66" s="3" t="s">
        <v>26</v>
      </c>
      <c r="J66" s="3">
        <v>128</v>
      </c>
      <c r="K66" s="3">
        <v>2.83</v>
      </c>
      <c r="L66" s="3" t="s">
        <v>35</v>
      </c>
      <c r="M66" s="6" t="s">
        <v>4194</v>
      </c>
    </row>
    <row r="67" spans="1:13">
      <c r="A67" s="7">
        <v>62</v>
      </c>
      <c r="B67" s="3" t="s">
        <v>3323</v>
      </c>
      <c r="C67" s="3" t="s">
        <v>2701</v>
      </c>
      <c r="D67" s="3" t="s">
        <v>306</v>
      </c>
      <c r="E67" s="4" t="s">
        <v>142</v>
      </c>
      <c r="F67" s="3" t="s">
        <v>2272</v>
      </c>
      <c r="G67" s="3" t="s">
        <v>126</v>
      </c>
      <c r="H67" s="3" t="s">
        <v>3315</v>
      </c>
      <c r="I67" s="3" t="s">
        <v>24</v>
      </c>
      <c r="J67" s="3">
        <v>131</v>
      </c>
      <c r="K67" s="3">
        <v>2.39</v>
      </c>
      <c r="L67" s="3" t="s">
        <v>67</v>
      </c>
      <c r="M67" s="6" t="s">
        <v>4194</v>
      </c>
    </row>
    <row r="68" spans="1:13">
      <c r="A68" s="7">
        <v>63</v>
      </c>
      <c r="B68" s="3" t="s">
        <v>3324</v>
      </c>
      <c r="C68" s="3" t="s">
        <v>814</v>
      </c>
      <c r="D68" s="3" t="s">
        <v>537</v>
      </c>
      <c r="E68" s="4" t="s">
        <v>142</v>
      </c>
      <c r="F68" s="3" t="s">
        <v>2262</v>
      </c>
      <c r="G68" s="3" t="s">
        <v>178</v>
      </c>
      <c r="H68" s="3" t="s">
        <v>3315</v>
      </c>
      <c r="I68" s="3" t="s">
        <v>24</v>
      </c>
      <c r="J68" s="3">
        <v>131</v>
      </c>
      <c r="K68" s="3">
        <v>2.89</v>
      </c>
      <c r="L68" s="3" t="s">
        <v>35</v>
      </c>
      <c r="M68" s="6" t="s">
        <v>4194</v>
      </c>
    </row>
    <row r="69" spans="1:13">
      <c r="A69" s="7">
        <v>64</v>
      </c>
      <c r="B69" s="3" t="s">
        <v>3325</v>
      </c>
      <c r="C69" s="3" t="s">
        <v>3326</v>
      </c>
      <c r="D69" s="3" t="s">
        <v>681</v>
      </c>
      <c r="E69" s="4" t="s">
        <v>142</v>
      </c>
      <c r="F69" s="3" t="s">
        <v>2788</v>
      </c>
      <c r="G69" s="3" t="s">
        <v>65</v>
      </c>
      <c r="H69" s="3" t="s">
        <v>3315</v>
      </c>
      <c r="I69" s="3" t="s">
        <v>26</v>
      </c>
      <c r="J69" s="3">
        <v>135</v>
      </c>
      <c r="K69" s="3">
        <v>2.73</v>
      </c>
      <c r="L69" s="3" t="s">
        <v>35</v>
      </c>
      <c r="M69" s="6" t="s">
        <v>4194</v>
      </c>
    </row>
    <row r="70" spans="1:13">
      <c r="A70" s="7">
        <v>65</v>
      </c>
      <c r="B70" s="3" t="s">
        <v>3327</v>
      </c>
      <c r="C70" s="3" t="s">
        <v>3328</v>
      </c>
      <c r="D70" s="3" t="s">
        <v>1808</v>
      </c>
      <c r="E70" s="4" t="s">
        <v>142</v>
      </c>
      <c r="F70" s="3" t="s">
        <v>1494</v>
      </c>
      <c r="G70" s="3" t="s">
        <v>45</v>
      </c>
      <c r="H70" s="3" t="s">
        <v>3315</v>
      </c>
      <c r="I70" s="49" t="s">
        <v>14</v>
      </c>
      <c r="J70" s="3">
        <v>70</v>
      </c>
      <c r="K70" s="3">
        <v>1.96</v>
      </c>
      <c r="L70" s="3" t="s">
        <v>88</v>
      </c>
      <c r="M70" s="6" t="s">
        <v>4197</v>
      </c>
    </row>
    <row r="71" spans="1:13">
      <c r="A71" s="7">
        <v>66</v>
      </c>
      <c r="B71" s="3" t="s">
        <v>3329</v>
      </c>
      <c r="C71" s="3" t="s">
        <v>1225</v>
      </c>
      <c r="D71" s="3" t="s">
        <v>3330</v>
      </c>
      <c r="E71" s="4" t="s">
        <v>142</v>
      </c>
      <c r="F71" s="3" t="s">
        <v>1855</v>
      </c>
      <c r="G71" s="3" t="s">
        <v>50</v>
      </c>
      <c r="H71" s="3" t="s">
        <v>3315</v>
      </c>
      <c r="I71" s="3" t="s">
        <v>26</v>
      </c>
      <c r="J71" s="3">
        <v>135</v>
      </c>
      <c r="K71" s="3">
        <v>3.31</v>
      </c>
      <c r="L71" s="3" t="s">
        <v>28</v>
      </c>
      <c r="M71" s="6" t="s">
        <v>4196</v>
      </c>
    </row>
    <row r="72" spans="1:13">
      <c r="A72" s="7">
        <v>67</v>
      </c>
      <c r="B72" s="3" t="s">
        <v>3331</v>
      </c>
      <c r="C72" s="3" t="s">
        <v>116</v>
      </c>
      <c r="D72" s="3" t="s">
        <v>3332</v>
      </c>
      <c r="E72" s="4" t="s">
        <v>1480</v>
      </c>
      <c r="F72" s="3" t="s">
        <v>1507</v>
      </c>
      <c r="G72" s="3" t="s">
        <v>785</v>
      </c>
      <c r="H72" s="3" t="s">
        <v>3315</v>
      </c>
      <c r="I72" s="3" t="s">
        <v>26</v>
      </c>
      <c r="J72" s="3">
        <v>131</v>
      </c>
      <c r="K72" s="3">
        <v>2.64</v>
      </c>
      <c r="L72" s="3" t="s">
        <v>35</v>
      </c>
      <c r="M72" s="6" t="s">
        <v>4194</v>
      </c>
    </row>
    <row r="73" spans="1:13">
      <c r="A73" s="7">
        <v>68</v>
      </c>
      <c r="B73" s="3" t="s">
        <v>3333</v>
      </c>
      <c r="C73" s="3" t="s">
        <v>3334</v>
      </c>
      <c r="D73" s="3" t="s">
        <v>3335</v>
      </c>
      <c r="E73" s="4" t="s">
        <v>142</v>
      </c>
      <c r="F73" s="3" t="s">
        <v>1552</v>
      </c>
      <c r="G73" s="3" t="s">
        <v>55</v>
      </c>
      <c r="H73" s="3" t="s">
        <v>3315</v>
      </c>
      <c r="I73" s="3" t="s">
        <v>26</v>
      </c>
      <c r="J73" s="3">
        <v>128</v>
      </c>
      <c r="K73" s="3">
        <v>2.76</v>
      </c>
      <c r="L73" s="3" t="s">
        <v>35</v>
      </c>
      <c r="M73" s="6" t="s">
        <v>4194</v>
      </c>
    </row>
    <row r="74" spans="1:13">
      <c r="A74" s="7">
        <v>69</v>
      </c>
      <c r="B74" s="3" t="s">
        <v>3336</v>
      </c>
      <c r="C74" s="3" t="s">
        <v>3337</v>
      </c>
      <c r="D74" s="3" t="s">
        <v>113</v>
      </c>
      <c r="E74" s="4" t="s">
        <v>142</v>
      </c>
      <c r="F74" s="3" t="s">
        <v>2441</v>
      </c>
      <c r="G74" s="3" t="s">
        <v>50</v>
      </c>
      <c r="H74" s="3" t="s">
        <v>3315</v>
      </c>
      <c r="I74" s="3" t="s">
        <v>27</v>
      </c>
      <c r="J74" s="3">
        <v>121</v>
      </c>
      <c r="K74" s="3">
        <v>2.71</v>
      </c>
      <c r="L74" s="3" t="s">
        <v>35</v>
      </c>
      <c r="M74" s="6" t="s">
        <v>4194</v>
      </c>
    </row>
    <row r="75" spans="1:13">
      <c r="A75" s="7">
        <v>70</v>
      </c>
      <c r="B75" s="3" t="s">
        <v>3338</v>
      </c>
      <c r="C75" s="3" t="s">
        <v>30</v>
      </c>
      <c r="D75" s="3" t="s">
        <v>3339</v>
      </c>
      <c r="E75" s="4" t="s">
        <v>1480</v>
      </c>
      <c r="F75" s="3" t="s">
        <v>1947</v>
      </c>
      <c r="G75" s="3" t="s">
        <v>785</v>
      </c>
      <c r="H75" s="3" t="s">
        <v>3315</v>
      </c>
      <c r="I75" s="49" t="s">
        <v>14</v>
      </c>
      <c r="J75" s="3">
        <v>131</v>
      </c>
      <c r="K75" s="3">
        <v>2.92</v>
      </c>
      <c r="L75" s="3" t="s">
        <v>35</v>
      </c>
      <c r="M75" s="6" t="s">
        <v>4197</v>
      </c>
    </row>
    <row r="76" spans="1:13">
      <c r="A76" s="7">
        <v>71</v>
      </c>
      <c r="B76" s="3" t="s">
        <v>3340</v>
      </c>
      <c r="C76" s="3" t="s">
        <v>1257</v>
      </c>
      <c r="D76" s="3" t="s">
        <v>1214</v>
      </c>
      <c r="E76" s="4" t="s">
        <v>142</v>
      </c>
      <c r="F76" s="3" t="s">
        <v>1947</v>
      </c>
      <c r="G76" s="3" t="s">
        <v>359</v>
      </c>
      <c r="H76" s="3" t="s">
        <v>3315</v>
      </c>
      <c r="I76" s="3" t="s">
        <v>24</v>
      </c>
      <c r="J76" s="3">
        <v>135</v>
      </c>
      <c r="K76" s="3">
        <v>2.4900000000000002</v>
      </c>
      <c r="L76" s="3" t="s">
        <v>67</v>
      </c>
      <c r="M76" s="6" t="s">
        <v>4194</v>
      </c>
    </row>
    <row r="77" spans="1:13">
      <c r="A77" s="7">
        <v>72</v>
      </c>
      <c r="B77" s="3" t="s">
        <v>3341</v>
      </c>
      <c r="C77" s="3" t="s">
        <v>1655</v>
      </c>
      <c r="D77" s="3" t="s">
        <v>978</v>
      </c>
      <c r="E77" s="4" t="s">
        <v>142</v>
      </c>
      <c r="F77" s="3" t="s">
        <v>1861</v>
      </c>
      <c r="G77" s="3" t="s">
        <v>55</v>
      </c>
      <c r="H77" s="3" t="s">
        <v>3315</v>
      </c>
      <c r="I77" s="3" t="s">
        <v>26</v>
      </c>
      <c r="J77" s="3">
        <v>135</v>
      </c>
      <c r="K77" s="3">
        <v>2.58</v>
      </c>
      <c r="L77" s="3" t="s">
        <v>35</v>
      </c>
      <c r="M77" s="6" t="s">
        <v>4194</v>
      </c>
    </row>
    <row r="78" spans="1:13">
      <c r="A78" s="7">
        <v>73</v>
      </c>
      <c r="B78" s="3" t="s">
        <v>3342</v>
      </c>
      <c r="C78" s="3" t="s">
        <v>347</v>
      </c>
      <c r="D78" s="3" t="s">
        <v>43</v>
      </c>
      <c r="E78" s="4" t="s">
        <v>1480</v>
      </c>
      <c r="F78" s="3" t="s">
        <v>1814</v>
      </c>
      <c r="G78" s="3" t="s">
        <v>50</v>
      </c>
      <c r="H78" s="3" t="s">
        <v>3315</v>
      </c>
      <c r="I78" s="3" t="s">
        <v>26</v>
      </c>
      <c r="J78" s="3">
        <v>135</v>
      </c>
      <c r="K78" s="3">
        <v>2.99</v>
      </c>
      <c r="L78" s="3" t="s">
        <v>35</v>
      </c>
      <c r="M78" s="6" t="s">
        <v>4196</v>
      </c>
    </row>
    <row r="79" spans="1:13">
      <c r="A79" s="7">
        <v>74</v>
      </c>
      <c r="B79" s="3" t="s">
        <v>3343</v>
      </c>
      <c r="C79" s="3" t="s">
        <v>104</v>
      </c>
      <c r="D79" s="3" t="s">
        <v>31</v>
      </c>
      <c r="E79" s="4" t="s">
        <v>1480</v>
      </c>
      <c r="F79" s="3" t="s">
        <v>3222</v>
      </c>
      <c r="G79" s="3" t="s">
        <v>55</v>
      </c>
      <c r="H79" s="3" t="s">
        <v>3315</v>
      </c>
      <c r="I79" s="3" t="s">
        <v>24</v>
      </c>
      <c r="J79" s="3">
        <v>135</v>
      </c>
      <c r="K79" s="3">
        <v>3.09</v>
      </c>
      <c r="L79" s="3" t="s">
        <v>35</v>
      </c>
      <c r="M79" s="6" t="s">
        <v>4196</v>
      </c>
    </row>
    <row r="80" spans="1:13">
      <c r="A80" s="7">
        <v>75</v>
      </c>
      <c r="B80" s="3" t="s">
        <v>3344</v>
      </c>
      <c r="C80" s="3" t="s">
        <v>30</v>
      </c>
      <c r="D80" s="3" t="s">
        <v>667</v>
      </c>
      <c r="E80" s="4" t="s">
        <v>1480</v>
      </c>
      <c r="F80" s="3" t="s">
        <v>1928</v>
      </c>
      <c r="G80" s="3" t="s">
        <v>55</v>
      </c>
      <c r="H80" s="3" t="s">
        <v>3315</v>
      </c>
      <c r="I80" s="3" t="s">
        <v>26</v>
      </c>
      <c r="J80" s="3">
        <v>131</v>
      </c>
      <c r="K80" s="3">
        <v>2.64</v>
      </c>
      <c r="L80" s="3" t="s">
        <v>35</v>
      </c>
      <c r="M80" s="6" t="s">
        <v>4194</v>
      </c>
    </row>
    <row r="81" spans="1:13">
      <c r="A81" s="7">
        <v>76</v>
      </c>
      <c r="B81" s="3" t="s">
        <v>3345</v>
      </c>
      <c r="C81" s="3" t="s">
        <v>998</v>
      </c>
      <c r="D81" s="3" t="s">
        <v>1242</v>
      </c>
      <c r="E81" s="4" t="s">
        <v>142</v>
      </c>
      <c r="F81" s="3" t="s">
        <v>1951</v>
      </c>
      <c r="G81" s="3" t="s">
        <v>55</v>
      </c>
      <c r="H81" s="3" t="s">
        <v>3315</v>
      </c>
      <c r="I81" s="3" t="s">
        <v>24</v>
      </c>
      <c r="J81" s="3">
        <v>118</v>
      </c>
      <c r="K81" s="3">
        <v>2.39</v>
      </c>
      <c r="L81" s="3" t="s">
        <v>67</v>
      </c>
      <c r="M81" s="6" t="s">
        <v>4194</v>
      </c>
    </row>
    <row r="82" spans="1:13">
      <c r="A82" s="7">
        <v>77</v>
      </c>
      <c r="B82" s="3" t="s">
        <v>3346</v>
      </c>
      <c r="C82" s="3" t="s">
        <v>505</v>
      </c>
      <c r="D82" s="3" t="s">
        <v>1189</v>
      </c>
      <c r="E82" s="4" t="s">
        <v>142</v>
      </c>
      <c r="F82" s="3" t="s">
        <v>1716</v>
      </c>
      <c r="G82" s="3" t="s">
        <v>55</v>
      </c>
      <c r="H82" s="3" t="s">
        <v>3315</v>
      </c>
      <c r="I82" s="3" t="s">
        <v>27</v>
      </c>
      <c r="J82" s="3">
        <v>131</v>
      </c>
      <c r="K82" s="3">
        <v>2.81</v>
      </c>
      <c r="L82" s="3" t="s">
        <v>35</v>
      </c>
      <c r="M82" s="6" t="s">
        <v>4194</v>
      </c>
    </row>
    <row r="83" spans="1:13">
      <c r="A83" s="7">
        <v>78</v>
      </c>
      <c r="B83" s="3" t="s">
        <v>3347</v>
      </c>
      <c r="C83" s="3" t="s">
        <v>479</v>
      </c>
      <c r="D83" s="3" t="s">
        <v>142</v>
      </c>
      <c r="E83" s="4" t="s">
        <v>142</v>
      </c>
      <c r="F83" s="3" t="s">
        <v>2690</v>
      </c>
      <c r="G83" s="3" t="s">
        <v>55</v>
      </c>
      <c r="H83" s="3" t="s">
        <v>3315</v>
      </c>
      <c r="I83" s="3" t="s">
        <v>26</v>
      </c>
      <c r="J83" s="3">
        <v>135</v>
      </c>
      <c r="K83" s="3">
        <v>2.9</v>
      </c>
      <c r="L83" s="3" t="s">
        <v>35</v>
      </c>
      <c r="M83" s="6" t="s">
        <v>4196</v>
      </c>
    </row>
    <row r="84" spans="1:13">
      <c r="A84" s="7">
        <v>79</v>
      </c>
      <c r="B84" s="3" t="s">
        <v>3348</v>
      </c>
      <c r="C84" s="3" t="s">
        <v>3349</v>
      </c>
      <c r="D84" s="3" t="s">
        <v>723</v>
      </c>
      <c r="E84" s="4" t="s">
        <v>1480</v>
      </c>
      <c r="F84" s="3" t="s">
        <v>2646</v>
      </c>
      <c r="G84" s="3" t="s">
        <v>178</v>
      </c>
      <c r="H84" s="3" t="s">
        <v>3315</v>
      </c>
      <c r="I84" s="3" t="s">
        <v>26</v>
      </c>
      <c r="J84" s="3">
        <v>135</v>
      </c>
      <c r="K84" s="3">
        <v>2.95</v>
      </c>
      <c r="L84" s="3" t="s">
        <v>35</v>
      </c>
      <c r="M84" s="6" t="s">
        <v>4196</v>
      </c>
    </row>
    <row r="85" spans="1:13">
      <c r="A85" s="7">
        <v>80</v>
      </c>
      <c r="B85" s="3" t="s">
        <v>3350</v>
      </c>
      <c r="C85" s="3" t="s">
        <v>3351</v>
      </c>
      <c r="D85" s="3" t="s">
        <v>240</v>
      </c>
      <c r="E85" s="4" t="s">
        <v>1480</v>
      </c>
      <c r="F85" s="3" t="s">
        <v>3352</v>
      </c>
      <c r="G85" s="3" t="s">
        <v>126</v>
      </c>
      <c r="H85" s="3" t="s">
        <v>3315</v>
      </c>
      <c r="I85" s="3" t="s">
        <v>24</v>
      </c>
      <c r="J85" s="3">
        <v>135</v>
      </c>
      <c r="K85" s="3">
        <v>3.16</v>
      </c>
      <c r="L85" s="3" t="s">
        <v>35</v>
      </c>
      <c r="M85" s="6" t="s">
        <v>4196</v>
      </c>
    </row>
    <row r="86" spans="1:13">
      <c r="A86" s="7">
        <v>81</v>
      </c>
      <c r="B86" s="3" t="s">
        <v>3353</v>
      </c>
      <c r="C86" s="3" t="s">
        <v>104</v>
      </c>
      <c r="D86" s="3" t="s">
        <v>227</v>
      </c>
      <c r="E86" s="4" t="s">
        <v>1480</v>
      </c>
      <c r="F86" s="3" t="s">
        <v>1712</v>
      </c>
      <c r="G86" s="3" t="s">
        <v>50</v>
      </c>
      <c r="H86" s="3" t="s">
        <v>3315</v>
      </c>
      <c r="I86" s="3" t="s">
        <v>26</v>
      </c>
      <c r="J86" s="3">
        <v>135</v>
      </c>
      <c r="K86" s="3">
        <v>3.1</v>
      </c>
      <c r="L86" s="3" t="s">
        <v>35</v>
      </c>
      <c r="M86" s="6" t="s">
        <v>4196</v>
      </c>
    </row>
    <row r="87" spans="1:13">
      <c r="A87" s="7">
        <v>82</v>
      </c>
      <c r="B87" s="3" t="s">
        <v>3354</v>
      </c>
      <c r="C87" s="3" t="s">
        <v>104</v>
      </c>
      <c r="D87" s="3" t="s">
        <v>270</v>
      </c>
      <c r="E87" s="4" t="s">
        <v>1480</v>
      </c>
      <c r="F87" s="3" t="s">
        <v>3355</v>
      </c>
      <c r="G87" s="3" t="s">
        <v>97</v>
      </c>
      <c r="H87" s="3" t="s">
        <v>3315</v>
      </c>
      <c r="I87" s="3" t="s">
        <v>24</v>
      </c>
      <c r="J87" s="3">
        <v>121</v>
      </c>
      <c r="K87" s="3">
        <v>2.4500000000000002</v>
      </c>
      <c r="L87" s="3" t="s">
        <v>67</v>
      </c>
      <c r="M87" s="6" t="s">
        <v>4194</v>
      </c>
    </row>
    <row r="88" spans="1:13">
      <c r="A88" s="7">
        <v>83</v>
      </c>
      <c r="B88" s="3" t="s">
        <v>3356</v>
      </c>
      <c r="C88" s="3" t="s">
        <v>1229</v>
      </c>
      <c r="D88" s="3" t="s">
        <v>1239</v>
      </c>
      <c r="E88" s="4" t="s">
        <v>142</v>
      </c>
      <c r="F88" s="3" t="s">
        <v>2623</v>
      </c>
      <c r="G88" s="3" t="s">
        <v>50</v>
      </c>
      <c r="H88" s="3" t="s">
        <v>3315</v>
      </c>
      <c r="I88" s="3" t="s">
        <v>27</v>
      </c>
      <c r="J88" s="3">
        <v>135</v>
      </c>
      <c r="K88" s="3">
        <v>3.28</v>
      </c>
      <c r="L88" s="3" t="s">
        <v>28</v>
      </c>
      <c r="M88" s="6" t="s">
        <v>4196</v>
      </c>
    </row>
    <row r="89" spans="1:13">
      <c r="A89" s="7">
        <v>84</v>
      </c>
      <c r="B89" s="3" t="s">
        <v>3357</v>
      </c>
      <c r="C89" s="3" t="s">
        <v>3358</v>
      </c>
      <c r="D89" s="3" t="s">
        <v>181</v>
      </c>
      <c r="E89" s="4" t="s">
        <v>142</v>
      </c>
      <c r="F89" s="3" t="s">
        <v>2918</v>
      </c>
      <c r="G89" s="3" t="s">
        <v>55</v>
      </c>
      <c r="H89" s="3" t="s">
        <v>3315</v>
      </c>
      <c r="I89" s="3" t="s">
        <v>26</v>
      </c>
      <c r="J89" s="3">
        <v>135</v>
      </c>
      <c r="K89" s="3">
        <v>2.93</v>
      </c>
      <c r="L89" s="3" t="s">
        <v>35</v>
      </c>
      <c r="M89" s="6" t="s">
        <v>4196</v>
      </c>
    </row>
    <row r="90" spans="1:13">
      <c r="A90" s="7">
        <v>85</v>
      </c>
      <c r="B90" s="3" t="s">
        <v>3359</v>
      </c>
      <c r="C90" s="3" t="s">
        <v>3360</v>
      </c>
      <c r="D90" s="3" t="s">
        <v>3361</v>
      </c>
      <c r="E90" s="4" t="s">
        <v>142</v>
      </c>
      <c r="F90" s="3" t="s">
        <v>1868</v>
      </c>
      <c r="G90" s="3" t="s">
        <v>65</v>
      </c>
      <c r="H90" s="3" t="s">
        <v>3315</v>
      </c>
      <c r="I90" s="3" t="s">
        <v>24</v>
      </c>
      <c r="J90" s="3">
        <v>131</v>
      </c>
      <c r="K90" s="3">
        <v>2.82</v>
      </c>
      <c r="L90" s="3" t="s">
        <v>35</v>
      </c>
      <c r="M90" s="6" t="s">
        <v>4194</v>
      </c>
    </row>
    <row r="91" spans="1:13">
      <c r="A91" s="7">
        <v>86</v>
      </c>
      <c r="B91" s="3" t="s">
        <v>3362</v>
      </c>
      <c r="C91" s="3" t="s">
        <v>3363</v>
      </c>
      <c r="D91" s="3" t="s">
        <v>3364</v>
      </c>
      <c r="E91" s="4" t="s">
        <v>142</v>
      </c>
      <c r="F91" s="3" t="s">
        <v>2402</v>
      </c>
      <c r="G91" s="3" t="s">
        <v>299</v>
      </c>
      <c r="H91" s="3" t="s">
        <v>3315</v>
      </c>
      <c r="I91" s="49" t="s">
        <v>14</v>
      </c>
      <c r="J91" s="3">
        <v>131</v>
      </c>
      <c r="K91" s="3">
        <v>3.13</v>
      </c>
      <c r="L91" s="3" t="s">
        <v>35</v>
      </c>
      <c r="M91" s="6" t="s">
        <v>4197</v>
      </c>
    </row>
    <row r="92" spans="1:13">
      <c r="A92" s="7">
        <v>87</v>
      </c>
      <c r="B92" s="3" t="s">
        <v>3365</v>
      </c>
      <c r="C92" s="3" t="s">
        <v>3366</v>
      </c>
      <c r="D92" s="3" t="s">
        <v>19</v>
      </c>
      <c r="E92" s="4" t="s">
        <v>1480</v>
      </c>
      <c r="F92" s="3" t="s">
        <v>2478</v>
      </c>
      <c r="G92" s="3" t="s">
        <v>178</v>
      </c>
      <c r="H92" s="3" t="s">
        <v>3315</v>
      </c>
      <c r="I92" s="3" t="s">
        <v>25</v>
      </c>
      <c r="J92" s="3">
        <v>131</v>
      </c>
      <c r="K92" s="3">
        <v>2.71</v>
      </c>
      <c r="L92" s="3" t="s">
        <v>35</v>
      </c>
      <c r="M92" s="6" t="s">
        <v>4194</v>
      </c>
    </row>
    <row r="93" spans="1:13">
      <c r="A93" s="7">
        <v>88</v>
      </c>
      <c r="B93" s="3" t="s">
        <v>3367</v>
      </c>
      <c r="C93" s="3" t="s">
        <v>1829</v>
      </c>
      <c r="D93" s="3" t="s">
        <v>1277</v>
      </c>
      <c r="E93" s="4" t="s">
        <v>142</v>
      </c>
      <c r="F93" s="3" t="s">
        <v>2533</v>
      </c>
      <c r="G93" s="3" t="s">
        <v>45</v>
      </c>
      <c r="H93" s="3" t="s">
        <v>3315</v>
      </c>
      <c r="I93" s="49" t="s">
        <v>14</v>
      </c>
      <c r="J93" s="3">
        <v>124</v>
      </c>
      <c r="K93" s="3">
        <v>2.75</v>
      </c>
      <c r="L93" s="3" t="s">
        <v>35</v>
      </c>
      <c r="M93" s="6" t="s">
        <v>4197</v>
      </c>
    </row>
    <row r="94" spans="1:13">
      <c r="A94" s="7">
        <v>89</v>
      </c>
      <c r="B94" s="3" t="s">
        <v>3368</v>
      </c>
      <c r="C94" s="3" t="s">
        <v>1264</v>
      </c>
      <c r="D94" s="3" t="s">
        <v>137</v>
      </c>
      <c r="E94" s="4" t="s">
        <v>142</v>
      </c>
      <c r="F94" s="3" t="s">
        <v>2281</v>
      </c>
      <c r="G94" s="3" t="s">
        <v>40</v>
      </c>
      <c r="H94" s="3" t="s">
        <v>3315</v>
      </c>
      <c r="I94" s="3" t="s">
        <v>26</v>
      </c>
      <c r="J94" s="3">
        <v>135</v>
      </c>
      <c r="K94" s="3">
        <v>2.88</v>
      </c>
      <c r="L94" s="3" t="s">
        <v>35</v>
      </c>
      <c r="M94" s="6" t="s">
        <v>4194</v>
      </c>
    </row>
    <row r="95" spans="1:13">
      <c r="A95" s="7">
        <v>90</v>
      </c>
      <c r="B95" s="3" t="s">
        <v>3369</v>
      </c>
      <c r="C95" s="3" t="s">
        <v>3370</v>
      </c>
      <c r="D95" s="3" t="s">
        <v>1180</v>
      </c>
      <c r="E95" s="4" t="s">
        <v>142</v>
      </c>
      <c r="F95" s="3" t="s">
        <v>1517</v>
      </c>
      <c r="G95" s="3" t="s">
        <v>193</v>
      </c>
      <c r="H95" s="3" t="s">
        <v>3315</v>
      </c>
      <c r="I95" s="3" t="s">
        <v>27</v>
      </c>
      <c r="J95" s="3">
        <v>135</v>
      </c>
      <c r="K95" s="3">
        <v>2.93</v>
      </c>
      <c r="L95" s="3" t="s">
        <v>35</v>
      </c>
      <c r="M95" s="6" t="s">
        <v>4196</v>
      </c>
    </row>
    <row r="96" spans="1:13">
      <c r="A96" s="7">
        <v>91</v>
      </c>
      <c r="B96" s="3" t="s">
        <v>3371</v>
      </c>
      <c r="C96" s="3" t="s">
        <v>3372</v>
      </c>
      <c r="D96" s="3" t="s">
        <v>425</v>
      </c>
      <c r="E96" s="4" t="s">
        <v>1480</v>
      </c>
      <c r="F96" s="3" t="s">
        <v>1761</v>
      </c>
      <c r="G96" s="3" t="s">
        <v>40</v>
      </c>
      <c r="H96" s="3" t="s">
        <v>3315</v>
      </c>
      <c r="I96" s="3" t="s">
        <v>27</v>
      </c>
      <c r="J96" s="3">
        <v>129</v>
      </c>
      <c r="K96" s="3">
        <v>2.75</v>
      </c>
      <c r="L96" s="3" t="s">
        <v>35</v>
      </c>
      <c r="M96" s="6" t="s">
        <v>4194</v>
      </c>
    </row>
    <row r="97" spans="1:13">
      <c r="A97" s="7">
        <v>92</v>
      </c>
      <c r="B97" s="3" t="s">
        <v>3373</v>
      </c>
      <c r="C97" s="3" t="s">
        <v>57</v>
      </c>
      <c r="D97" s="3" t="s">
        <v>825</v>
      </c>
      <c r="E97" s="4" t="s">
        <v>1480</v>
      </c>
      <c r="F97" s="3" t="s">
        <v>1864</v>
      </c>
      <c r="G97" s="3" t="s">
        <v>65</v>
      </c>
      <c r="H97" s="3" t="s">
        <v>3315</v>
      </c>
      <c r="I97" s="3" t="s">
        <v>25</v>
      </c>
      <c r="J97" s="3">
        <v>130</v>
      </c>
      <c r="K97" s="3">
        <v>2.89</v>
      </c>
      <c r="L97" s="3" t="s">
        <v>35</v>
      </c>
      <c r="M97" s="6" t="s">
        <v>4194</v>
      </c>
    </row>
    <row r="98" spans="1:13">
      <c r="A98" s="7">
        <v>93</v>
      </c>
      <c r="B98" s="3" t="s">
        <v>3374</v>
      </c>
      <c r="C98" s="3" t="s">
        <v>2392</v>
      </c>
      <c r="D98" s="3" t="s">
        <v>1168</v>
      </c>
      <c r="E98" s="4" t="s">
        <v>142</v>
      </c>
      <c r="F98" s="3" t="s">
        <v>3228</v>
      </c>
      <c r="G98" s="3" t="s">
        <v>55</v>
      </c>
      <c r="H98" s="3" t="s">
        <v>3315</v>
      </c>
      <c r="I98" s="49" t="s">
        <v>14</v>
      </c>
      <c r="J98" s="3">
        <v>30</v>
      </c>
      <c r="K98" s="3">
        <v>2.23</v>
      </c>
      <c r="L98" s="3" t="s">
        <v>67</v>
      </c>
      <c r="M98" s="6" t="s">
        <v>4197</v>
      </c>
    </row>
    <row r="99" spans="1:13">
      <c r="A99" s="7">
        <v>94</v>
      </c>
      <c r="B99" s="3" t="s">
        <v>3375</v>
      </c>
      <c r="C99" s="3" t="s">
        <v>3376</v>
      </c>
      <c r="D99" s="3" t="s">
        <v>142</v>
      </c>
      <c r="E99" s="4" t="s">
        <v>142</v>
      </c>
      <c r="F99" s="3" t="s">
        <v>1499</v>
      </c>
      <c r="G99" s="3" t="s">
        <v>50</v>
      </c>
      <c r="H99" s="3" t="s">
        <v>3315</v>
      </c>
      <c r="I99" s="3" t="s">
        <v>24</v>
      </c>
      <c r="J99" s="3">
        <v>130</v>
      </c>
      <c r="K99" s="3">
        <v>2.4700000000000002</v>
      </c>
      <c r="L99" s="3" t="s">
        <v>67</v>
      </c>
      <c r="M99" s="6" t="s">
        <v>4194</v>
      </c>
    </row>
    <row r="100" spans="1:13">
      <c r="A100" s="7">
        <v>95</v>
      </c>
      <c r="B100" s="3" t="s">
        <v>3377</v>
      </c>
      <c r="C100" s="3" t="s">
        <v>3378</v>
      </c>
      <c r="D100" s="3" t="s">
        <v>3379</v>
      </c>
      <c r="E100" s="4" t="s">
        <v>142</v>
      </c>
      <c r="F100" s="3" t="s">
        <v>2244</v>
      </c>
      <c r="G100" s="3" t="s">
        <v>785</v>
      </c>
      <c r="H100" s="3" t="s">
        <v>3315</v>
      </c>
      <c r="I100" s="49" t="s">
        <v>66</v>
      </c>
      <c r="J100" s="3">
        <v>69</v>
      </c>
      <c r="K100" s="3">
        <v>2.0099999999999998</v>
      </c>
      <c r="L100" s="3" t="s">
        <v>67</v>
      </c>
      <c r="M100" s="6" t="s">
        <v>4197</v>
      </c>
    </row>
    <row r="101" spans="1:13">
      <c r="A101" s="7">
        <v>96</v>
      </c>
      <c r="B101" s="3" t="s">
        <v>3380</v>
      </c>
      <c r="C101" s="3" t="s">
        <v>666</v>
      </c>
      <c r="D101" s="3" t="s">
        <v>806</v>
      </c>
      <c r="E101" s="4" t="s">
        <v>1480</v>
      </c>
      <c r="F101" s="3" t="s">
        <v>320</v>
      </c>
      <c r="G101" s="3" t="s">
        <v>126</v>
      </c>
      <c r="H101" s="3" t="s">
        <v>3315</v>
      </c>
      <c r="I101" s="3" t="s">
        <v>26</v>
      </c>
      <c r="J101" s="3">
        <v>125</v>
      </c>
      <c r="K101" s="3">
        <v>2.92</v>
      </c>
      <c r="L101" s="3" t="s">
        <v>35</v>
      </c>
      <c r="M101" s="6" t="s">
        <v>4194</v>
      </c>
    </row>
    <row r="102" spans="1:13">
      <c r="A102" s="7">
        <v>97</v>
      </c>
      <c r="B102" s="3" t="s">
        <v>3381</v>
      </c>
      <c r="C102" s="3" t="s">
        <v>108</v>
      </c>
      <c r="D102" s="3" t="s">
        <v>1833</v>
      </c>
      <c r="E102" s="4" t="s">
        <v>142</v>
      </c>
      <c r="F102" s="3" t="s">
        <v>3382</v>
      </c>
      <c r="G102" s="3" t="s">
        <v>178</v>
      </c>
      <c r="H102" s="3" t="s">
        <v>3315</v>
      </c>
      <c r="I102" s="3" t="s">
        <v>26</v>
      </c>
      <c r="J102" s="3">
        <v>127</v>
      </c>
      <c r="K102" s="3">
        <v>2.63</v>
      </c>
      <c r="L102" s="3" t="s">
        <v>35</v>
      </c>
      <c r="M102" s="6" t="s">
        <v>4194</v>
      </c>
    </row>
    <row r="103" spans="1:13">
      <c r="A103" s="7">
        <v>98</v>
      </c>
      <c r="B103" s="3" t="s">
        <v>3383</v>
      </c>
      <c r="C103" s="3" t="s">
        <v>1215</v>
      </c>
      <c r="D103" s="3" t="s">
        <v>62</v>
      </c>
      <c r="E103" s="4" t="s">
        <v>142</v>
      </c>
      <c r="F103" s="3" t="s">
        <v>1029</v>
      </c>
      <c r="G103" s="3" t="s">
        <v>1956</v>
      </c>
      <c r="H103" s="3" t="s">
        <v>3315</v>
      </c>
      <c r="I103" s="3" t="s">
        <v>24</v>
      </c>
      <c r="J103" s="3">
        <v>129</v>
      </c>
      <c r="K103" s="3">
        <v>2.4700000000000002</v>
      </c>
      <c r="L103" s="3" t="s">
        <v>67</v>
      </c>
      <c r="M103" s="6" t="s">
        <v>4194</v>
      </c>
    </row>
    <row r="104" spans="1:13">
      <c r="A104" s="7">
        <v>99</v>
      </c>
      <c r="B104" s="3" t="s">
        <v>3384</v>
      </c>
      <c r="C104" s="3" t="s">
        <v>1957</v>
      </c>
      <c r="D104" s="3" t="s">
        <v>441</v>
      </c>
      <c r="E104" s="4" t="s">
        <v>142</v>
      </c>
      <c r="F104" s="3" t="s">
        <v>2941</v>
      </c>
      <c r="G104" s="3" t="s">
        <v>55</v>
      </c>
      <c r="H104" s="3" t="s">
        <v>3315</v>
      </c>
      <c r="I104" s="3" t="s">
        <v>27</v>
      </c>
      <c r="J104" s="3">
        <v>135</v>
      </c>
      <c r="K104" s="3">
        <v>2.86</v>
      </c>
      <c r="L104" s="3" t="s">
        <v>35</v>
      </c>
      <c r="M104" s="6" t="s">
        <v>4194</v>
      </c>
    </row>
    <row r="105" spans="1:13">
      <c r="A105" s="7">
        <v>100</v>
      </c>
      <c r="B105" s="3" t="s">
        <v>3385</v>
      </c>
      <c r="C105" s="3" t="s">
        <v>1033</v>
      </c>
      <c r="D105" s="3" t="s">
        <v>274</v>
      </c>
      <c r="E105" s="4" t="s">
        <v>1480</v>
      </c>
      <c r="F105" s="3" t="s">
        <v>2229</v>
      </c>
      <c r="G105" s="3" t="s">
        <v>65</v>
      </c>
      <c r="H105" s="3" t="s">
        <v>3315</v>
      </c>
      <c r="I105" s="3" t="s">
        <v>24</v>
      </c>
      <c r="J105" s="3">
        <v>135</v>
      </c>
      <c r="K105" s="3">
        <v>2.89</v>
      </c>
      <c r="L105" s="3" t="s">
        <v>35</v>
      </c>
      <c r="M105" s="6" t="s">
        <v>4194</v>
      </c>
    </row>
    <row r="106" spans="1:13">
      <c r="A106" s="7">
        <v>101</v>
      </c>
      <c r="B106" s="3" t="s">
        <v>3386</v>
      </c>
      <c r="C106" s="3" t="s">
        <v>396</v>
      </c>
      <c r="D106" s="3" t="s">
        <v>227</v>
      </c>
      <c r="E106" s="4" t="s">
        <v>1480</v>
      </c>
      <c r="F106" s="3" t="s">
        <v>3387</v>
      </c>
      <c r="G106" s="3" t="s">
        <v>193</v>
      </c>
      <c r="H106" s="3" t="s">
        <v>3315</v>
      </c>
      <c r="I106" s="3" t="s">
        <v>24</v>
      </c>
      <c r="J106" s="3">
        <v>128</v>
      </c>
      <c r="K106" s="3">
        <v>3.04</v>
      </c>
      <c r="L106" s="3" t="s">
        <v>35</v>
      </c>
      <c r="M106" s="6" t="s">
        <v>4196</v>
      </c>
    </row>
    <row r="107" spans="1:13">
      <c r="A107" s="7">
        <v>102</v>
      </c>
      <c r="B107" s="3" t="s">
        <v>3388</v>
      </c>
      <c r="C107" s="3" t="s">
        <v>715</v>
      </c>
      <c r="D107" s="3" t="s">
        <v>3321</v>
      </c>
      <c r="E107" s="4" t="s">
        <v>1480</v>
      </c>
      <c r="F107" s="3" t="s">
        <v>1705</v>
      </c>
      <c r="G107" s="3" t="s">
        <v>45</v>
      </c>
      <c r="H107" s="3" t="s">
        <v>3315</v>
      </c>
      <c r="I107" s="3" t="s">
        <v>24</v>
      </c>
      <c r="J107" s="3">
        <v>122</v>
      </c>
      <c r="K107" s="3">
        <v>2.71</v>
      </c>
      <c r="L107" s="3" t="s">
        <v>35</v>
      </c>
      <c r="M107" s="6" t="s">
        <v>4194</v>
      </c>
    </row>
    <row r="108" spans="1:13">
      <c r="A108" s="7">
        <v>103</v>
      </c>
      <c r="B108" s="3" t="s">
        <v>3389</v>
      </c>
      <c r="C108" s="3" t="s">
        <v>1632</v>
      </c>
      <c r="D108" s="3" t="s">
        <v>1239</v>
      </c>
      <c r="E108" s="4" t="s">
        <v>142</v>
      </c>
      <c r="F108" s="3" t="s">
        <v>1764</v>
      </c>
      <c r="G108" s="3" t="s">
        <v>55</v>
      </c>
      <c r="H108" s="3" t="s">
        <v>3315</v>
      </c>
      <c r="I108" s="3" t="s">
        <v>27</v>
      </c>
      <c r="J108" s="3">
        <v>124</v>
      </c>
      <c r="K108" s="3">
        <v>2.48</v>
      </c>
      <c r="L108" s="3" t="s">
        <v>67</v>
      </c>
      <c r="M108" s="6" t="s">
        <v>4194</v>
      </c>
    </row>
    <row r="109" spans="1:13">
      <c r="A109" s="7">
        <v>104</v>
      </c>
      <c r="B109" s="3" t="s">
        <v>3390</v>
      </c>
      <c r="C109" s="3" t="s">
        <v>3391</v>
      </c>
      <c r="D109" s="3" t="s">
        <v>327</v>
      </c>
      <c r="E109" s="4" t="s">
        <v>1480</v>
      </c>
      <c r="F109" s="3" t="s">
        <v>3228</v>
      </c>
      <c r="G109" s="3" t="s">
        <v>126</v>
      </c>
      <c r="H109" s="3" t="s">
        <v>3315</v>
      </c>
      <c r="I109" s="3" t="s">
        <v>26</v>
      </c>
      <c r="J109" s="3">
        <v>135</v>
      </c>
      <c r="K109" s="3">
        <v>2.9</v>
      </c>
      <c r="L109" s="3" t="s">
        <v>35</v>
      </c>
      <c r="M109" s="6" t="s">
        <v>4196</v>
      </c>
    </row>
    <row r="110" spans="1:13">
      <c r="A110" s="7">
        <v>105</v>
      </c>
      <c r="B110" s="3" t="s">
        <v>3392</v>
      </c>
      <c r="C110" s="3" t="s">
        <v>108</v>
      </c>
      <c r="D110" s="3" t="s">
        <v>1662</v>
      </c>
      <c r="E110" s="4" t="s">
        <v>142</v>
      </c>
      <c r="F110" s="3" t="s">
        <v>1634</v>
      </c>
      <c r="G110" s="3" t="s">
        <v>299</v>
      </c>
      <c r="H110" s="3" t="s">
        <v>3315</v>
      </c>
      <c r="I110" s="3" t="s">
        <v>24</v>
      </c>
      <c r="J110" s="3">
        <v>135</v>
      </c>
      <c r="K110" s="3">
        <v>2.59</v>
      </c>
      <c r="L110" s="3" t="s">
        <v>35</v>
      </c>
      <c r="M110" s="6" t="s">
        <v>4194</v>
      </c>
    </row>
    <row r="111" spans="1:13">
      <c r="A111" s="7">
        <v>106</v>
      </c>
      <c r="B111" s="3" t="s">
        <v>3393</v>
      </c>
      <c r="C111" s="3" t="s">
        <v>3394</v>
      </c>
      <c r="D111" s="3" t="s">
        <v>146</v>
      </c>
      <c r="E111" s="4" t="s">
        <v>1480</v>
      </c>
      <c r="F111" s="3" t="s">
        <v>1679</v>
      </c>
      <c r="G111" s="3" t="s">
        <v>55</v>
      </c>
      <c r="H111" s="3" t="s">
        <v>3315</v>
      </c>
      <c r="I111" s="3" t="s">
        <v>27</v>
      </c>
      <c r="J111" s="3">
        <v>128</v>
      </c>
      <c r="K111" s="3">
        <v>3.36</v>
      </c>
      <c r="L111" s="3" t="s">
        <v>28</v>
      </c>
      <c r="M111" s="6" t="s">
        <v>4196</v>
      </c>
    </row>
    <row r="112" spans="1:13">
      <c r="A112" s="7">
        <v>107</v>
      </c>
      <c r="B112" s="3" t="s">
        <v>3395</v>
      </c>
      <c r="C112" s="3" t="s">
        <v>3396</v>
      </c>
      <c r="D112" s="3" t="s">
        <v>174</v>
      </c>
      <c r="E112" s="4" t="s">
        <v>1480</v>
      </c>
      <c r="F112" s="3" t="s">
        <v>1799</v>
      </c>
      <c r="G112" s="3" t="s">
        <v>50</v>
      </c>
      <c r="H112" s="3" t="s">
        <v>3397</v>
      </c>
      <c r="I112" s="3" t="s">
        <v>24</v>
      </c>
      <c r="J112" s="3">
        <v>123</v>
      </c>
      <c r="K112" s="3">
        <v>2.5099999999999998</v>
      </c>
      <c r="L112" s="3" t="s">
        <v>35</v>
      </c>
      <c r="M112" s="6" t="s">
        <v>4194</v>
      </c>
    </row>
    <row r="113" spans="1:13">
      <c r="A113" s="7">
        <v>108</v>
      </c>
      <c r="B113" s="3" t="s">
        <v>3398</v>
      </c>
      <c r="C113" s="3" t="s">
        <v>2460</v>
      </c>
      <c r="D113" s="3" t="s">
        <v>218</v>
      </c>
      <c r="E113" s="4" t="s">
        <v>142</v>
      </c>
      <c r="F113" s="3" t="s">
        <v>2684</v>
      </c>
      <c r="G113" s="3" t="s">
        <v>50</v>
      </c>
      <c r="H113" s="3" t="s">
        <v>3397</v>
      </c>
      <c r="I113" s="3" t="s">
        <v>26</v>
      </c>
      <c r="J113" s="3">
        <v>125</v>
      </c>
      <c r="K113" s="3">
        <v>2.75</v>
      </c>
      <c r="L113" s="3" t="s">
        <v>35</v>
      </c>
      <c r="M113" s="6" t="s">
        <v>4194</v>
      </c>
    </row>
    <row r="114" spans="1:13">
      <c r="A114" s="7">
        <v>109</v>
      </c>
      <c r="B114" s="3" t="s">
        <v>3399</v>
      </c>
      <c r="C114" s="3" t="s">
        <v>3400</v>
      </c>
      <c r="D114" s="3" t="s">
        <v>978</v>
      </c>
      <c r="E114" s="4" t="s">
        <v>142</v>
      </c>
      <c r="F114" s="3" t="s">
        <v>3186</v>
      </c>
      <c r="G114" s="3" t="s">
        <v>785</v>
      </c>
      <c r="H114" s="3" t="s">
        <v>3397</v>
      </c>
      <c r="I114" s="3" t="s">
        <v>26</v>
      </c>
      <c r="J114" s="3">
        <v>135</v>
      </c>
      <c r="K114" s="3">
        <v>3.28</v>
      </c>
      <c r="L114" s="3" t="s">
        <v>28</v>
      </c>
      <c r="M114" s="6" t="s">
        <v>4196</v>
      </c>
    </row>
    <row r="115" spans="1:13">
      <c r="A115" s="7">
        <v>110</v>
      </c>
      <c r="B115" s="3" t="s">
        <v>3401</v>
      </c>
      <c r="C115" s="3" t="s">
        <v>104</v>
      </c>
      <c r="D115" s="3" t="s">
        <v>74</v>
      </c>
      <c r="E115" s="4" t="s">
        <v>1480</v>
      </c>
      <c r="F115" s="3" t="s">
        <v>1543</v>
      </c>
      <c r="G115" s="3" t="s">
        <v>55</v>
      </c>
      <c r="H115" s="3" t="s">
        <v>3397</v>
      </c>
      <c r="I115" s="3" t="s">
        <v>24</v>
      </c>
      <c r="J115" s="3">
        <v>126</v>
      </c>
      <c r="K115" s="3">
        <v>2.76</v>
      </c>
      <c r="L115" s="3" t="s">
        <v>35</v>
      </c>
      <c r="M115" s="6" t="s">
        <v>4194</v>
      </c>
    </row>
    <row r="116" spans="1:13">
      <c r="A116" s="7">
        <v>111</v>
      </c>
      <c r="B116" s="3" t="s">
        <v>3402</v>
      </c>
      <c r="C116" s="3" t="s">
        <v>3403</v>
      </c>
      <c r="D116" s="3" t="s">
        <v>142</v>
      </c>
      <c r="E116" s="4" t="s">
        <v>142</v>
      </c>
      <c r="F116" s="3" t="s">
        <v>3404</v>
      </c>
      <c r="G116" s="3" t="s">
        <v>193</v>
      </c>
      <c r="H116" s="3" t="s">
        <v>3397</v>
      </c>
      <c r="I116" s="3" t="s">
        <v>25</v>
      </c>
      <c r="J116" s="3">
        <v>135</v>
      </c>
      <c r="K116" s="3">
        <v>3.15</v>
      </c>
      <c r="L116" s="3" t="s">
        <v>35</v>
      </c>
      <c r="M116" s="6" t="s">
        <v>4196</v>
      </c>
    </row>
    <row r="117" spans="1:13">
      <c r="A117" s="7">
        <v>112</v>
      </c>
      <c r="B117" s="3" t="s">
        <v>3405</v>
      </c>
      <c r="C117" s="3" t="s">
        <v>3089</v>
      </c>
      <c r="D117" s="3" t="s">
        <v>85</v>
      </c>
      <c r="E117" s="4" t="s">
        <v>142</v>
      </c>
      <c r="F117" s="3" t="s">
        <v>1936</v>
      </c>
      <c r="G117" s="3" t="s">
        <v>40</v>
      </c>
      <c r="H117" s="3" t="s">
        <v>3397</v>
      </c>
      <c r="I117" s="3" t="s">
        <v>25</v>
      </c>
      <c r="J117" s="3">
        <v>128</v>
      </c>
      <c r="K117" s="3">
        <v>2.5</v>
      </c>
      <c r="L117" s="3" t="s">
        <v>35</v>
      </c>
      <c r="M117" s="6" t="s">
        <v>4194</v>
      </c>
    </row>
    <row r="118" spans="1:13">
      <c r="A118" s="7">
        <v>113</v>
      </c>
      <c r="B118" s="3" t="s">
        <v>3406</v>
      </c>
      <c r="C118" s="3" t="s">
        <v>203</v>
      </c>
      <c r="D118" s="3" t="s">
        <v>835</v>
      </c>
      <c r="E118" s="4" t="s">
        <v>1480</v>
      </c>
      <c r="F118" s="3" t="s">
        <v>1799</v>
      </c>
      <c r="G118" s="3" t="s">
        <v>359</v>
      </c>
      <c r="H118" s="3" t="s">
        <v>3397</v>
      </c>
      <c r="I118" s="3" t="s">
        <v>27</v>
      </c>
      <c r="J118" s="3">
        <v>121</v>
      </c>
      <c r="K118" s="3">
        <v>2.7</v>
      </c>
      <c r="L118" s="3" t="s">
        <v>35</v>
      </c>
      <c r="M118" s="6" t="s">
        <v>4194</v>
      </c>
    </row>
    <row r="119" spans="1:13">
      <c r="A119" s="7">
        <v>114</v>
      </c>
      <c r="B119" s="3" t="s">
        <v>3407</v>
      </c>
      <c r="C119" s="3" t="s">
        <v>3408</v>
      </c>
      <c r="D119" s="3" t="s">
        <v>767</v>
      </c>
      <c r="E119" s="4" t="s">
        <v>142</v>
      </c>
      <c r="F119" s="3" t="s">
        <v>1209</v>
      </c>
      <c r="G119" s="3" t="s">
        <v>55</v>
      </c>
      <c r="H119" s="3" t="s">
        <v>3397</v>
      </c>
      <c r="I119" s="3" t="s">
        <v>25</v>
      </c>
      <c r="J119" s="3">
        <v>129</v>
      </c>
      <c r="K119" s="3">
        <v>3.02</v>
      </c>
      <c r="L119" s="3" t="s">
        <v>35</v>
      </c>
      <c r="M119" s="6" t="s">
        <v>4196</v>
      </c>
    </row>
    <row r="120" spans="1:13">
      <c r="A120" s="7">
        <v>115</v>
      </c>
      <c r="B120" s="3" t="s">
        <v>3409</v>
      </c>
      <c r="C120" s="3" t="s">
        <v>3410</v>
      </c>
      <c r="D120" s="3" t="s">
        <v>3411</v>
      </c>
      <c r="E120" s="4" t="s">
        <v>1480</v>
      </c>
      <c r="F120" s="3" t="s">
        <v>1471</v>
      </c>
      <c r="G120" s="3" t="s">
        <v>359</v>
      </c>
      <c r="H120" s="3" t="s">
        <v>3397</v>
      </c>
      <c r="I120" s="3" t="s">
        <v>24</v>
      </c>
      <c r="J120" s="3">
        <v>131</v>
      </c>
      <c r="K120" s="3">
        <v>2.69</v>
      </c>
      <c r="L120" s="3" t="s">
        <v>35</v>
      </c>
      <c r="M120" s="6" t="s">
        <v>4194</v>
      </c>
    </row>
    <row r="121" spans="1:13">
      <c r="A121" s="7">
        <v>116</v>
      </c>
      <c r="B121" s="3" t="s">
        <v>3412</v>
      </c>
      <c r="C121" s="3" t="s">
        <v>1252</v>
      </c>
      <c r="D121" s="3" t="s">
        <v>1180</v>
      </c>
      <c r="E121" s="4" t="s">
        <v>142</v>
      </c>
      <c r="F121" s="3" t="s">
        <v>3413</v>
      </c>
      <c r="G121" s="3" t="s">
        <v>50</v>
      </c>
      <c r="H121" s="3" t="s">
        <v>3397</v>
      </c>
      <c r="I121" s="3" t="s">
        <v>26</v>
      </c>
      <c r="J121" s="3">
        <v>132</v>
      </c>
      <c r="K121" s="3">
        <v>3.11</v>
      </c>
      <c r="L121" s="3" t="s">
        <v>35</v>
      </c>
      <c r="M121" s="6" t="s">
        <v>4196</v>
      </c>
    </row>
    <row r="122" spans="1:13">
      <c r="A122" s="7">
        <v>117</v>
      </c>
      <c r="B122" s="3" t="s">
        <v>3414</v>
      </c>
      <c r="C122" s="3" t="s">
        <v>1252</v>
      </c>
      <c r="D122" s="3" t="s">
        <v>1180</v>
      </c>
      <c r="E122" s="4" t="s">
        <v>142</v>
      </c>
      <c r="F122" s="3" t="s">
        <v>1964</v>
      </c>
      <c r="G122" s="3" t="s">
        <v>40</v>
      </c>
      <c r="H122" s="3" t="s">
        <v>3397</v>
      </c>
      <c r="I122" s="3" t="s">
        <v>25</v>
      </c>
      <c r="J122" s="3">
        <v>122</v>
      </c>
      <c r="K122" s="3">
        <v>2.75</v>
      </c>
      <c r="L122" s="3" t="s">
        <v>35</v>
      </c>
      <c r="M122" s="6" t="s">
        <v>4194</v>
      </c>
    </row>
    <row r="123" spans="1:13">
      <c r="A123" s="7">
        <v>118</v>
      </c>
      <c r="B123" s="3" t="s">
        <v>3415</v>
      </c>
      <c r="C123" s="3" t="s">
        <v>3416</v>
      </c>
      <c r="D123" s="3" t="s">
        <v>215</v>
      </c>
      <c r="E123" s="4" t="s">
        <v>1480</v>
      </c>
      <c r="F123" s="3" t="s">
        <v>1728</v>
      </c>
      <c r="G123" s="3" t="s">
        <v>50</v>
      </c>
      <c r="H123" s="3" t="s">
        <v>3397</v>
      </c>
      <c r="I123" s="3" t="s">
        <v>27</v>
      </c>
      <c r="J123" s="3">
        <v>135</v>
      </c>
      <c r="K123" s="3">
        <v>3.11</v>
      </c>
      <c r="L123" s="3" t="s">
        <v>35</v>
      </c>
      <c r="M123" s="6" t="s">
        <v>4196</v>
      </c>
    </row>
    <row r="124" spans="1:13">
      <c r="A124" s="7">
        <v>119</v>
      </c>
      <c r="B124" s="3" t="s">
        <v>3417</v>
      </c>
      <c r="C124" s="3" t="s">
        <v>2606</v>
      </c>
      <c r="D124" s="3" t="s">
        <v>247</v>
      </c>
      <c r="E124" s="4" t="s">
        <v>1480</v>
      </c>
      <c r="F124" s="3" t="s">
        <v>2763</v>
      </c>
      <c r="G124" s="3" t="s">
        <v>359</v>
      </c>
      <c r="H124" s="3" t="s">
        <v>3397</v>
      </c>
      <c r="I124" s="3" t="s">
        <v>26</v>
      </c>
      <c r="J124" s="3">
        <v>128</v>
      </c>
      <c r="K124" s="3">
        <v>3.02</v>
      </c>
      <c r="L124" s="3" t="s">
        <v>35</v>
      </c>
      <c r="M124" s="6" t="s">
        <v>4196</v>
      </c>
    </row>
    <row r="125" spans="1:13">
      <c r="A125" s="7">
        <v>120</v>
      </c>
      <c r="B125" s="3" t="s">
        <v>3418</v>
      </c>
      <c r="C125" s="3" t="s">
        <v>1615</v>
      </c>
      <c r="D125" s="3" t="s">
        <v>62</v>
      </c>
      <c r="E125" s="4" t="s">
        <v>142</v>
      </c>
      <c r="F125" s="3" t="s">
        <v>1857</v>
      </c>
      <c r="G125" s="3" t="s">
        <v>33</v>
      </c>
      <c r="H125" s="3" t="s">
        <v>3397</v>
      </c>
      <c r="I125" s="3" t="s">
        <v>25</v>
      </c>
      <c r="J125" s="3">
        <v>125</v>
      </c>
      <c r="K125" s="3">
        <v>2.2200000000000002</v>
      </c>
      <c r="L125" s="3" t="s">
        <v>67</v>
      </c>
      <c r="M125" s="6" t="s">
        <v>4194</v>
      </c>
    </row>
    <row r="126" spans="1:13">
      <c r="A126" s="7">
        <v>121</v>
      </c>
      <c r="B126" s="3" t="s">
        <v>3419</v>
      </c>
      <c r="C126" s="3" t="s">
        <v>1519</v>
      </c>
      <c r="D126" s="3" t="s">
        <v>1186</v>
      </c>
      <c r="E126" s="4" t="s">
        <v>142</v>
      </c>
      <c r="F126" s="3" t="s">
        <v>1471</v>
      </c>
      <c r="G126" s="3" t="s">
        <v>359</v>
      </c>
      <c r="H126" s="3" t="s">
        <v>3397</v>
      </c>
      <c r="I126" s="3" t="s">
        <v>26</v>
      </c>
      <c r="J126" s="3">
        <v>133</v>
      </c>
      <c r="K126" s="3">
        <v>2.72</v>
      </c>
      <c r="L126" s="3" t="s">
        <v>35</v>
      </c>
      <c r="M126" s="6" t="s">
        <v>4194</v>
      </c>
    </row>
    <row r="127" spans="1:13">
      <c r="A127" s="7">
        <v>122</v>
      </c>
      <c r="B127" s="3" t="s">
        <v>3420</v>
      </c>
      <c r="C127" s="3" t="s">
        <v>3421</v>
      </c>
      <c r="D127" s="3" t="s">
        <v>196</v>
      </c>
      <c r="E127" s="4" t="s">
        <v>1480</v>
      </c>
      <c r="F127" s="3" t="s">
        <v>1494</v>
      </c>
      <c r="G127" s="3" t="s">
        <v>50</v>
      </c>
      <c r="H127" s="3" t="s">
        <v>3397</v>
      </c>
      <c r="I127" s="3" t="s">
        <v>24</v>
      </c>
      <c r="J127" s="3">
        <v>135</v>
      </c>
      <c r="K127" s="3">
        <v>3.45</v>
      </c>
      <c r="L127" s="3" t="s">
        <v>28</v>
      </c>
      <c r="M127" s="6" t="s">
        <v>4196</v>
      </c>
    </row>
    <row r="128" spans="1:13">
      <c r="A128" s="7">
        <v>123</v>
      </c>
      <c r="B128" s="3" t="s">
        <v>3422</v>
      </c>
      <c r="C128" s="3" t="s">
        <v>108</v>
      </c>
      <c r="D128" s="3" t="s">
        <v>137</v>
      </c>
      <c r="E128" s="4" t="s">
        <v>142</v>
      </c>
      <c r="F128" s="3" t="s">
        <v>2724</v>
      </c>
      <c r="G128" s="3" t="s">
        <v>126</v>
      </c>
      <c r="H128" s="3" t="s">
        <v>3397</v>
      </c>
      <c r="I128" s="3" t="s">
        <v>25</v>
      </c>
      <c r="J128" s="3">
        <v>117</v>
      </c>
      <c r="K128" s="3">
        <v>2.46</v>
      </c>
      <c r="L128" s="3" t="s">
        <v>67</v>
      </c>
      <c r="M128" s="6" t="s">
        <v>4194</v>
      </c>
    </row>
    <row r="129" spans="1:13">
      <c r="A129" s="7">
        <v>124</v>
      </c>
      <c r="B129" s="3" t="s">
        <v>3423</v>
      </c>
      <c r="C129" s="3" t="s">
        <v>3424</v>
      </c>
      <c r="D129" s="3" t="s">
        <v>81</v>
      </c>
      <c r="E129" s="4" t="s">
        <v>1480</v>
      </c>
      <c r="F129" s="3" t="s">
        <v>2424</v>
      </c>
      <c r="G129" s="3" t="s">
        <v>50</v>
      </c>
      <c r="H129" s="3" t="s">
        <v>3397</v>
      </c>
      <c r="I129" s="3" t="s">
        <v>26</v>
      </c>
      <c r="J129" s="3">
        <v>127</v>
      </c>
      <c r="K129" s="3">
        <v>2.66</v>
      </c>
      <c r="L129" s="3" t="s">
        <v>35</v>
      </c>
      <c r="M129" s="6" t="s">
        <v>4194</v>
      </c>
    </row>
    <row r="130" spans="1:13">
      <c r="A130" s="7">
        <v>125</v>
      </c>
      <c r="B130" s="3" t="s">
        <v>3425</v>
      </c>
      <c r="C130" s="3" t="s">
        <v>207</v>
      </c>
      <c r="D130" s="3" t="s">
        <v>31</v>
      </c>
      <c r="E130" s="4" t="s">
        <v>1480</v>
      </c>
      <c r="F130" s="3" t="s">
        <v>1936</v>
      </c>
      <c r="G130" s="3" t="s">
        <v>299</v>
      </c>
      <c r="H130" s="3" t="s">
        <v>3397</v>
      </c>
      <c r="I130" s="3" t="s">
        <v>27</v>
      </c>
      <c r="J130" s="3">
        <v>135</v>
      </c>
      <c r="K130" s="3">
        <v>3.08</v>
      </c>
      <c r="L130" s="3" t="s">
        <v>35</v>
      </c>
      <c r="M130" s="6" t="s">
        <v>4196</v>
      </c>
    </row>
    <row r="131" spans="1:13">
      <c r="A131" s="7">
        <v>126</v>
      </c>
      <c r="B131" s="3" t="s">
        <v>3426</v>
      </c>
      <c r="C131" s="3" t="s">
        <v>3427</v>
      </c>
      <c r="D131" s="3" t="s">
        <v>537</v>
      </c>
      <c r="E131" s="4" t="s">
        <v>142</v>
      </c>
      <c r="F131" s="3" t="s">
        <v>1805</v>
      </c>
      <c r="G131" s="3" t="s">
        <v>50</v>
      </c>
      <c r="H131" s="3" t="s">
        <v>3397</v>
      </c>
      <c r="I131" s="3" t="s">
        <v>27</v>
      </c>
      <c r="J131" s="3">
        <v>128</v>
      </c>
      <c r="K131" s="3">
        <v>2.92</v>
      </c>
      <c r="L131" s="3" t="s">
        <v>35</v>
      </c>
      <c r="M131" s="6" t="s">
        <v>4196</v>
      </c>
    </row>
    <row r="132" spans="1:13">
      <c r="A132" s="7">
        <v>127</v>
      </c>
      <c r="B132" s="3" t="s">
        <v>3428</v>
      </c>
      <c r="C132" s="3" t="s">
        <v>104</v>
      </c>
      <c r="D132" s="3" t="s">
        <v>124</v>
      </c>
      <c r="E132" s="4" t="s">
        <v>1480</v>
      </c>
      <c r="F132" s="3" t="s">
        <v>2308</v>
      </c>
      <c r="G132" s="3" t="s">
        <v>21</v>
      </c>
      <c r="H132" s="3" t="s">
        <v>3397</v>
      </c>
      <c r="I132" s="3" t="s">
        <v>24</v>
      </c>
      <c r="J132" s="3">
        <v>128</v>
      </c>
      <c r="K132" s="3">
        <v>2.63</v>
      </c>
      <c r="L132" s="3" t="s">
        <v>35</v>
      </c>
      <c r="M132" s="6" t="s">
        <v>4194</v>
      </c>
    </row>
    <row r="133" spans="1:13">
      <c r="A133" s="7">
        <v>128</v>
      </c>
      <c r="B133" s="3" t="s">
        <v>3429</v>
      </c>
      <c r="C133" s="3" t="s">
        <v>1033</v>
      </c>
      <c r="D133" s="3" t="s">
        <v>124</v>
      </c>
      <c r="E133" s="4" t="s">
        <v>1480</v>
      </c>
      <c r="F133" s="3" t="s">
        <v>1617</v>
      </c>
      <c r="G133" s="3" t="s">
        <v>65</v>
      </c>
      <c r="H133" s="3" t="s">
        <v>3397</v>
      </c>
      <c r="I133" s="3" t="s">
        <v>26</v>
      </c>
      <c r="J133" s="3">
        <v>135</v>
      </c>
      <c r="K133" s="3">
        <v>2.72</v>
      </c>
      <c r="L133" s="3" t="s">
        <v>35</v>
      </c>
      <c r="M133" s="6" t="s">
        <v>4194</v>
      </c>
    </row>
    <row r="134" spans="1:13">
      <c r="A134" s="7">
        <v>129</v>
      </c>
      <c r="B134" s="3" t="s">
        <v>3430</v>
      </c>
      <c r="C134" s="3" t="s">
        <v>440</v>
      </c>
      <c r="D134" s="3" t="s">
        <v>142</v>
      </c>
      <c r="E134" s="4" t="s">
        <v>142</v>
      </c>
      <c r="F134" s="3" t="s">
        <v>1532</v>
      </c>
      <c r="G134" s="3" t="s">
        <v>55</v>
      </c>
      <c r="H134" s="3" t="s">
        <v>3397</v>
      </c>
      <c r="I134" s="3" t="s">
        <v>24</v>
      </c>
      <c r="J134" s="3">
        <v>135</v>
      </c>
      <c r="K134" s="3">
        <v>2.84</v>
      </c>
      <c r="L134" s="3" t="s">
        <v>35</v>
      </c>
      <c r="M134" s="6" t="s">
        <v>4194</v>
      </c>
    </row>
    <row r="135" spans="1:13">
      <c r="A135" s="7">
        <v>130</v>
      </c>
      <c r="B135" s="3" t="s">
        <v>3431</v>
      </c>
      <c r="C135" s="3" t="s">
        <v>783</v>
      </c>
      <c r="D135" s="3" t="s">
        <v>142</v>
      </c>
      <c r="E135" s="4" t="s">
        <v>142</v>
      </c>
      <c r="F135" s="3" t="s">
        <v>1471</v>
      </c>
      <c r="G135" s="3" t="s">
        <v>50</v>
      </c>
      <c r="H135" s="3" t="s">
        <v>3397</v>
      </c>
      <c r="I135" s="49" t="s">
        <v>14</v>
      </c>
      <c r="J135" s="3">
        <v>128</v>
      </c>
      <c r="K135" s="3">
        <v>2.73</v>
      </c>
      <c r="L135" s="3" t="s">
        <v>35</v>
      </c>
      <c r="M135" s="6" t="s">
        <v>4197</v>
      </c>
    </row>
    <row r="136" spans="1:13">
      <c r="A136" s="7">
        <v>131</v>
      </c>
      <c r="B136" s="3" t="s">
        <v>3432</v>
      </c>
      <c r="C136" s="3" t="s">
        <v>3433</v>
      </c>
      <c r="D136" s="3" t="s">
        <v>142</v>
      </c>
      <c r="E136" s="4" t="s">
        <v>142</v>
      </c>
      <c r="F136" s="3" t="s">
        <v>1473</v>
      </c>
      <c r="G136" s="3" t="s">
        <v>50</v>
      </c>
      <c r="H136" s="3" t="s">
        <v>3397</v>
      </c>
      <c r="I136" s="3" t="s">
        <v>26</v>
      </c>
      <c r="J136" s="3">
        <v>132</v>
      </c>
      <c r="K136" s="3">
        <v>2.96</v>
      </c>
      <c r="L136" s="3" t="s">
        <v>35</v>
      </c>
      <c r="M136" s="6" t="s">
        <v>4196</v>
      </c>
    </row>
    <row r="137" spans="1:13">
      <c r="A137" s="7">
        <v>132</v>
      </c>
      <c r="B137" s="3" t="s">
        <v>3434</v>
      </c>
      <c r="C137" s="3" t="s">
        <v>3435</v>
      </c>
      <c r="D137" s="3" t="s">
        <v>142</v>
      </c>
      <c r="E137" s="4" t="s">
        <v>142</v>
      </c>
      <c r="F137" s="3" t="s">
        <v>2996</v>
      </c>
      <c r="G137" s="3" t="s">
        <v>55</v>
      </c>
      <c r="H137" s="3" t="s">
        <v>3397</v>
      </c>
      <c r="I137" s="3" t="s">
        <v>24</v>
      </c>
      <c r="J137" s="3">
        <v>132</v>
      </c>
      <c r="K137" s="3">
        <v>2.78</v>
      </c>
      <c r="L137" s="3" t="s">
        <v>35</v>
      </c>
      <c r="M137" s="6" t="s">
        <v>4194</v>
      </c>
    </row>
    <row r="138" spans="1:13">
      <c r="A138" s="7">
        <v>133</v>
      </c>
      <c r="B138" s="3" t="s">
        <v>3436</v>
      </c>
      <c r="C138" s="3" t="s">
        <v>571</v>
      </c>
      <c r="D138" s="3" t="s">
        <v>274</v>
      </c>
      <c r="E138" s="4" t="s">
        <v>1480</v>
      </c>
      <c r="F138" s="3" t="s">
        <v>2377</v>
      </c>
      <c r="G138" s="3" t="s">
        <v>45</v>
      </c>
      <c r="H138" s="3" t="s">
        <v>3397</v>
      </c>
      <c r="I138" s="3" t="s">
        <v>24</v>
      </c>
      <c r="J138" s="3">
        <v>132</v>
      </c>
      <c r="K138" s="3">
        <v>2.77</v>
      </c>
      <c r="L138" s="3" t="s">
        <v>35</v>
      </c>
      <c r="M138" s="6" t="s">
        <v>4194</v>
      </c>
    </row>
    <row r="139" spans="1:13">
      <c r="A139" s="7">
        <v>134</v>
      </c>
      <c r="B139" s="3" t="s">
        <v>3437</v>
      </c>
      <c r="C139" s="3" t="s">
        <v>1264</v>
      </c>
      <c r="D139" s="3" t="s">
        <v>1239</v>
      </c>
      <c r="E139" s="4" t="s">
        <v>142</v>
      </c>
      <c r="F139" s="3" t="s">
        <v>3438</v>
      </c>
      <c r="G139" s="3" t="s">
        <v>45</v>
      </c>
      <c r="H139" s="3" t="s">
        <v>3397</v>
      </c>
      <c r="I139" s="3" t="s">
        <v>24</v>
      </c>
      <c r="J139" s="3">
        <v>124</v>
      </c>
      <c r="K139" s="3">
        <v>2.67</v>
      </c>
      <c r="L139" s="3" t="s">
        <v>35</v>
      </c>
      <c r="M139" s="6" t="s">
        <v>4194</v>
      </c>
    </row>
    <row r="140" spans="1:13">
      <c r="A140" s="7">
        <v>135</v>
      </c>
      <c r="B140" s="3" t="s">
        <v>3439</v>
      </c>
      <c r="C140" s="3" t="s">
        <v>1626</v>
      </c>
      <c r="D140" s="3" t="s">
        <v>1253</v>
      </c>
      <c r="E140" s="4" t="s">
        <v>142</v>
      </c>
      <c r="F140" s="3" t="s">
        <v>3440</v>
      </c>
      <c r="G140" s="3" t="s">
        <v>359</v>
      </c>
      <c r="H140" s="3" t="s">
        <v>3397</v>
      </c>
      <c r="I140" s="3" t="s">
        <v>24</v>
      </c>
      <c r="J140" s="3">
        <v>118</v>
      </c>
      <c r="K140" s="3">
        <v>2.56</v>
      </c>
      <c r="L140" s="3" t="s">
        <v>35</v>
      </c>
      <c r="M140" s="6" t="s">
        <v>4194</v>
      </c>
    </row>
    <row r="141" spans="1:13">
      <c r="A141" s="7">
        <v>136</v>
      </c>
      <c r="B141" s="3" t="s">
        <v>3441</v>
      </c>
      <c r="C141" s="3" t="s">
        <v>1835</v>
      </c>
      <c r="D141" s="3" t="s">
        <v>984</v>
      </c>
      <c r="E141" s="4" t="s">
        <v>142</v>
      </c>
      <c r="F141" s="3" t="s">
        <v>2630</v>
      </c>
      <c r="G141" s="3" t="s">
        <v>178</v>
      </c>
      <c r="H141" s="3" t="s">
        <v>3397</v>
      </c>
      <c r="I141" s="3" t="s">
        <v>25</v>
      </c>
      <c r="J141" s="3">
        <v>127</v>
      </c>
      <c r="K141" s="3">
        <v>2.74</v>
      </c>
      <c r="L141" s="3" t="s">
        <v>35</v>
      </c>
      <c r="M141" s="6" t="s">
        <v>4194</v>
      </c>
    </row>
    <row r="142" spans="1:13">
      <c r="A142" s="7">
        <v>137</v>
      </c>
      <c r="B142" s="3" t="s">
        <v>3442</v>
      </c>
      <c r="C142" s="3" t="s">
        <v>3443</v>
      </c>
      <c r="D142" s="3" t="s">
        <v>113</v>
      </c>
      <c r="E142" s="4" t="s">
        <v>1480</v>
      </c>
      <c r="F142" s="3" t="s">
        <v>1584</v>
      </c>
      <c r="G142" s="3" t="s">
        <v>139</v>
      </c>
      <c r="H142" s="3" t="s">
        <v>3397</v>
      </c>
      <c r="I142" s="3" t="s">
        <v>27</v>
      </c>
      <c r="J142" s="3">
        <v>135</v>
      </c>
      <c r="K142" s="3">
        <v>3.25</v>
      </c>
      <c r="L142" s="3" t="s">
        <v>28</v>
      </c>
      <c r="M142" s="6" t="s">
        <v>4196</v>
      </c>
    </row>
    <row r="143" spans="1:13">
      <c r="A143" s="7">
        <v>138</v>
      </c>
      <c r="B143" s="3" t="s">
        <v>3444</v>
      </c>
      <c r="C143" s="3" t="s">
        <v>715</v>
      </c>
      <c r="D143" s="3" t="s">
        <v>113</v>
      </c>
      <c r="E143" s="4" t="s">
        <v>1480</v>
      </c>
      <c r="F143" s="3" t="s">
        <v>1832</v>
      </c>
      <c r="G143" s="3" t="s">
        <v>50</v>
      </c>
      <c r="H143" s="3" t="s">
        <v>3397</v>
      </c>
      <c r="I143" s="3" t="s">
        <v>27</v>
      </c>
      <c r="J143" s="3">
        <v>135</v>
      </c>
      <c r="K143" s="3">
        <v>3.33</v>
      </c>
      <c r="L143" s="3" t="s">
        <v>28</v>
      </c>
      <c r="M143" s="6" t="s">
        <v>4196</v>
      </c>
    </row>
    <row r="144" spans="1:13">
      <c r="A144" s="7">
        <v>139</v>
      </c>
      <c r="B144" s="3" t="s">
        <v>3445</v>
      </c>
      <c r="C144" s="3" t="s">
        <v>3207</v>
      </c>
      <c r="D144" s="3" t="s">
        <v>1727</v>
      </c>
      <c r="E144" s="4" t="s">
        <v>1480</v>
      </c>
      <c r="F144" s="3" t="s">
        <v>1511</v>
      </c>
      <c r="G144" s="3" t="s">
        <v>33</v>
      </c>
      <c r="H144" s="3" t="s">
        <v>3397</v>
      </c>
      <c r="I144" s="3" t="s">
        <v>26</v>
      </c>
      <c r="J144" s="3">
        <v>131</v>
      </c>
      <c r="K144" s="3">
        <v>2.68</v>
      </c>
      <c r="L144" s="3" t="s">
        <v>35</v>
      </c>
      <c r="M144" s="6" t="s">
        <v>4194</v>
      </c>
    </row>
    <row r="145" spans="1:13">
      <c r="A145" s="7">
        <v>140</v>
      </c>
      <c r="B145" s="3" t="s">
        <v>3446</v>
      </c>
      <c r="C145" s="3" t="s">
        <v>108</v>
      </c>
      <c r="D145" s="3" t="s">
        <v>1214</v>
      </c>
      <c r="E145" s="4" t="s">
        <v>142</v>
      </c>
      <c r="F145" s="3" t="s">
        <v>430</v>
      </c>
      <c r="G145" s="3" t="s">
        <v>40</v>
      </c>
      <c r="H145" s="3" t="s">
        <v>3397</v>
      </c>
      <c r="I145" s="3" t="s">
        <v>24</v>
      </c>
      <c r="J145" s="3">
        <v>121</v>
      </c>
      <c r="K145" s="3">
        <v>2.77</v>
      </c>
      <c r="L145" s="3" t="s">
        <v>35</v>
      </c>
      <c r="M145" s="6" t="s">
        <v>4194</v>
      </c>
    </row>
    <row r="146" spans="1:13">
      <c r="A146" s="7">
        <v>141</v>
      </c>
      <c r="B146" s="3" t="s">
        <v>3447</v>
      </c>
      <c r="C146" s="3" t="s">
        <v>975</v>
      </c>
      <c r="D146" s="3" t="s">
        <v>1667</v>
      </c>
      <c r="E146" s="4" t="s">
        <v>142</v>
      </c>
      <c r="F146" s="3" t="s">
        <v>1637</v>
      </c>
      <c r="G146" s="3" t="s">
        <v>193</v>
      </c>
      <c r="H146" s="3" t="s">
        <v>3397</v>
      </c>
      <c r="I146" s="3" t="s">
        <v>24</v>
      </c>
      <c r="J146" s="3">
        <v>119</v>
      </c>
      <c r="K146" s="3">
        <v>2.72</v>
      </c>
      <c r="L146" s="3" t="s">
        <v>35</v>
      </c>
      <c r="M146" s="6" t="s">
        <v>4194</v>
      </c>
    </row>
    <row r="147" spans="1:13">
      <c r="A147" s="7">
        <v>142</v>
      </c>
      <c r="B147" s="3" t="s">
        <v>3448</v>
      </c>
      <c r="C147" s="3" t="s">
        <v>104</v>
      </c>
      <c r="D147" s="3" t="s">
        <v>58</v>
      </c>
      <c r="E147" s="4" t="s">
        <v>1480</v>
      </c>
      <c r="F147" s="3" t="s">
        <v>1627</v>
      </c>
      <c r="G147" s="3" t="s">
        <v>21</v>
      </c>
      <c r="H147" s="3" t="s">
        <v>3397</v>
      </c>
      <c r="I147" s="3" t="s">
        <v>24</v>
      </c>
      <c r="J147" s="3">
        <v>135</v>
      </c>
      <c r="K147" s="3">
        <v>2.91</v>
      </c>
      <c r="L147" s="3" t="s">
        <v>35</v>
      </c>
      <c r="M147" s="6" t="s">
        <v>4196</v>
      </c>
    </row>
    <row r="148" spans="1:13">
      <c r="A148" s="7">
        <v>143</v>
      </c>
      <c r="B148" s="3" t="s">
        <v>3449</v>
      </c>
      <c r="C148" s="3" t="s">
        <v>90</v>
      </c>
      <c r="D148" s="3" t="s">
        <v>43</v>
      </c>
      <c r="E148" s="4" t="s">
        <v>1480</v>
      </c>
      <c r="F148" s="3" t="s">
        <v>2851</v>
      </c>
      <c r="G148" s="3" t="s">
        <v>50</v>
      </c>
      <c r="H148" s="3" t="s">
        <v>3397</v>
      </c>
      <c r="I148" s="3" t="s">
        <v>26</v>
      </c>
      <c r="J148" s="3">
        <v>129</v>
      </c>
      <c r="K148" s="3">
        <v>2.85</v>
      </c>
      <c r="L148" s="3" t="s">
        <v>35</v>
      </c>
      <c r="M148" s="6" t="s">
        <v>4194</v>
      </c>
    </row>
    <row r="149" spans="1:13">
      <c r="A149" s="7">
        <v>144</v>
      </c>
      <c r="B149" s="3" t="s">
        <v>3450</v>
      </c>
      <c r="C149" s="3" t="s">
        <v>505</v>
      </c>
      <c r="D149" s="3" t="s">
        <v>333</v>
      </c>
      <c r="E149" s="4" t="s">
        <v>142</v>
      </c>
      <c r="F149" s="3" t="s">
        <v>2503</v>
      </c>
      <c r="G149" s="3" t="s">
        <v>359</v>
      </c>
      <c r="H149" s="3" t="s">
        <v>3397</v>
      </c>
      <c r="I149" s="3" t="s">
        <v>25</v>
      </c>
      <c r="J149" s="3">
        <v>115</v>
      </c>
      <c r="K149" s="3">
        <v>2.71</v>
      </c>
      <c r="L149" s="3" t="s">
        <v>35</v>
      </c>
      <c r="M149" s="6" t="s">
        <v>4194</v>
      </c>
    </row>
    <row r="150" spans="1:13">
      <c r="A150" s="7">
        <v>145</v>
      </c>
      <c r="B150" s="3" t="s">
        <v>3451</v>
      </c>
      <c r="C150" s="3" t="s">
        <v>1216</v>
      </c>
      <c r="D150" s="3" t="s">
        <v>1169</v>
      </c>
      <c r="E150" s="4" t="s">
        <v>142</v>
      </c>
      <c r="F150" s="3" t="s">
        <v>1544</v>
      </c>
      <c r="G150" s="3" t="s">
        <v>785</v>
      </c>
      <c r="H150" s="3" t="s">
        <v>3397</v>
      </c>
      <c r="I150" s="49" t="s">
        <v>66</v>
      </c>
      <c r="J150" s="3">
        <v>112</v>
      </c>
      <c r="K150" s="3">
        <v>2.29</v>
      </c>
      <c r="L150" s="3" t="s">
        <v>67</v>
      </c>
      <c r="M150" s="6" t="s">
        <v>4197</v>
      </c>
    </row>
    <row r="151" spans="1:13">
      <c r="A151" s="7">
        <v>146</v>
      </c>
      <c r="B151" s="3" t="s">
        <v>3452</v>
      </c>
      <c r="C151" s="3" t="s">
        <v>975</v>
      </c>
      <c r="D151" s="3" t="s">
        <v>3453</v>
      </c>
      <c r="E151" s="4" t="s">
        <v>142</v>
      </c>
      <c r="F151" s="3" t="s">
        <v>2398</v>
      </c>
      <c r="G151" s="3" t="s">
        <v>126</v>
      </c>
      <c r="H151" s="3" t="s">
        <v>3397</v>
      </c>
      <c r="I151" s="3" t="s">
        <v>26</v>
      </c>
      <c r="J151" s="3">
        <v>122</v>
      </c>
      <c r="K151" s="3">
        <v>2.74</v>
      </c>
      <c r="L151" s="3" t="s">
        <v>35</v>
      </c>
      <c r="M151" s="6" t="s">
        <v>4194</v>
      </c>
    </row>
    <row r="152" spans="1:13">
      <c r="A152" s="7">
        <v>147</v>
      </c>
      <c r="B152" s="3" t="s">
        <v>3454</v>
      </c>
      <c r="C152" s="3" t="s">
        <v>1191</v>
      </c>
      <c r="D152" s="3" t="s">
        <v>2264</v>
      </c>
      <c r="E152" s="4" t="s">
        <v>142</v>
      </c>
      <c r="F152" s="3" t="s">
        <v>1869</v>
      </c>
      <c r="G152" s="3" t="s">
        <v>55</v>
      </c>
      <c r="H152" s="3" t="s">
        <v>3397</v>
      </c>
      <c r="I152" s="3" t="s">
        <v>24</v>
      </c>
      <c r="J152" s="3">
        <v>135</v>
      </c>
      <c r="K152" s="3">
        <v>3.02</v>
      </c>
      <c r="L152" s="3" t="s">
        <v>35</v>
      </c>
      <c r="M152" s="6" t="s">
        <v>4196</v>
      </c>
    </row>
    <row r="153" spans="1:13">
      <c r="A153" s="7">
        <v>148</v>
      </c>
      <c r="B153" s="3" t="s">
        <v>3455</v>
      </c>
      <c r="C153" s="3" t="s">
        <v>108</v>
      </c>
      <c r="D153" s="3" t="s">
        <v>1220</v>
      </c>
      <c r="E153" s="4" t="s">
        <v>142</v>
      </c>
      <c r="F153" s="3" t="s">
        <v>1864</v>
      </c>
      <c r="G153" s="3" t="s">
        <v>50</v>
      </c>
      <c r="H153" s="3" t="s">
        <v>3397</v>
      </c>
      <c r="I153" s="49" t="s">
        <v>66</v>
      </c>
      <c r="J153" s="3">
        <v>111</v>
      </c>
      <c r="K153" s="3">
        <v>2.2200000000000002</v>
      </c>
      <c r="L153" s="3" t="s">
        <v>67</v>
      </c>
      <c r="M153" s="6" t="s">
        <v>4197</v>
      </c>
    </row>
    <row r="154" spans="1:13">
      <c r="A154" s="7">
        <v>149</v>
      </c>
      <c r="B154" s="3" t="s">
        <v>3456</v>
      </c>
      <c r="C154" s="3" t="s">
        <v>3457</v>
      </c>
      <c r="D154" s="3" t="s">
        <v>429</v>
      </c>
      <c r="E154" s="4" t="s">
        <v>142</v>
      </c>
      <c r="F154" s="3" t="s">
        <v>2259</v>
      </c>
      <c r="G154" s="3" t="s">
        <v>55</v>
      </c>
      <c r="H154" s="3" t="s">
        <v>3397</v>
      </c>
      <c r="I154" s="3" t="s">
        <v>26</v>
      </c>
      <c r="J154" s="3">
        <v>130</v>
      </c>
      <c r="K154" s="3">
        <v>2.63</v>
      </c>
      <c r="L154" s="3" t="s">
        <v>35</v>
      </c>
      <c r="M154" s="6" t="s">
        <v>4194</v>
      </c>
    </row>
    <row r="155" spans="1:13">
      <c r="A155" s="7">
        <v>150</v>
      </c>
      <c r="B155" s="3" t="s">
        <v>3458</v>
      </c>
      <c r="C155" s="3" t="s">
        <v>3459</v>
      </c>
      <c r="D155" s="3" t="s">
        <v>142</v>
      </c>
      <c r="E155" s="4" t="s">
        <v>142</v>
      </c>
      <c r="F155" s="3" t="s">
        <v>1705</v>
      </c>
      <c r="G155" s="3" t="s">
        <v>303</v>
      </c>
      <c r="H155" s="3" t="s">
        <v>3397</v>
      </c>
      <c r="I155" s="49" t="s">
        <v>66</v>
      </c>
      <c r="J155" s="3">
        <v>114</v>
      </c>
      <c r="K155" s="3">
        <v>2.64</v>
      </c>
      <c r="L155" s="3" t="s">
        <v>35</v>
      </c>
      <c r="M155" s="6" t="s">
        <v>4197</v>
      </c>
    </row>
    <row r="156" spans="1:13">
      <c r="A156" s="7">
        <v>151</v>
      </c>
      <c r="B156" s="3" t="s">
        <v>3460</v>
      </c>
      <c r="C156" s="3" t="s">
        <v>47</v>
      </c>
      <c r="D156" s="3" t="s">
        <v>3461</v>
      </c>
      <c r="E156" s="4" t="s">
        <v>1480</v>
      </c>
      <c r="F156" s="3" t="s">
        <v>2630</v>
      </c>
      <c r="G156" s="3" t="s">
        <v>359</v>
      </c>
      <c r="H156" s="3" t="s">
        <v>3397</v>
      </c>
      <c r="I156" s="3" t="s">
        <v>26</v>
      </c>
      <c r="J156" s="3">
        <v>135</v>
      </c>
      <c r="K156" s="3">
        <v>3.16</v>
      </c>
      <c r="L156" s="3" t="s">
        <v>35</v>
      </c>
      <c r="M156" s="6" t="s">
        <v>4196</v>
      </c>
    </row>
    <row r="157" spans="1:13">
      <c r="A157" s="7">
        <v>152</v>
      </c>
      <c r="B157" s="3" t="s">
        <v>3462</v>
      </c>
      <c r="C157" s="3" t="s">
        <v>1718</v>
      </c>
      <c r="D157" s="3" t="s">
        <v>970</v>
      </c>
      <c r="E157" s="4" t="s">
        <v>142</v>
      </c>
      <c r="F157" s="3" t="s">
        <v>1869</v>
      </c>
      <c r="G157" s="3" t="s">
        <v>359</v>
      </c>
      <c r="H157" s="3" t="s">
        <v>3397</v>
      </c>
      <c r="I157" s="3" t="s">
        <v>24</v>
      </c>
      <c r="J157" s="3">
        <v>117</v>
      </c>
      <c r="K157" s="3">
        <v>2.23</v>
      </c>
      <c r="L157" s="3" t="s">
        <v>67</v>
      </c>
      <c r="M157" s="6" t="s">
        <v>4194</v>
      </c>
    </row>
    <row r="158" spans="1:13">
      <c r="A158" s="7">
        <v>153</v>
      </c>
      <c r="B158" s="3" t="s">
        <v>3463</v>
      </c>
      <c r="C158" s="3" t="s">
        <v>1958</v>
      </c>
      <c r="D158" s="3" t="s">
        <v>53</v>
      </c>
      <c r="E158" s="4" t="s">
        <v>142</v>
      </c>
      <c r="F158" s="3" t="s">
        <v>1520</v>
      </c>
      <c r="G158" s="3" t="s">
        <v>45</v>
      </c>
      <c r="H158" s="3" t="s">
        <v>3397</v>
      </c>
      <c r="I158" s="3" t="s">
        <v>24</v>
      </c>
      <c r="J158" s="3">
        <v>135</v>
      </c>
      <c r="K158" s="3">
        <v>2.74</v>
      </c>
      <c r="L158" s="3" t="s">
        <v>35</v>
      </c>
      <c r="M158" s="6" t="s">
        <v>4194</v>
      </c>
    </row>
    <row r="159" spans="1:13">
      <c r="A159" s="7">
        <v>154</v>
      </c>
      <c r="B159" s="3" t="s">
        <v>3464</v>
      </c>
      <c r="C159" s="3" t="s">
        <v>3465</v>
      </c>
      <c r="D159" s="3" t="s">
        <v>62</v>
      </c>
      <c r="E159" s="4" t="s">
        <v>142</v>
      </c>
      <c r="F159" s="3" t="s">
        <v>1543</v>
      </c>
      <c r="G159" s="3" t="s">
        <v>299</v>
      </c>
      <c r="H159" s="3" t="s">
        <v>3397</v>
      </c>
      <c r="I159" s="49" t="s">
        <v>14</v>
      </c>
      <c r="J159" s="3">
        <v>89</v>
      </c>
      <c r="K159" s="3">
        <v>2.6</v>
      </c>
      <c r="L159" s="3" t="s">
        <v>35</v>
      </c>
      <c r="M159" s="6" t="s">
        <v>4197</v>
      </c>
    </row>
    <row r="160" spans="1:13">
      <c r="A160" s="7">
        <v>155</v>
      </c>
      <c r="B160" s="3" t="s">
        <v>3466</v>
      </c>
      <c r="C160" s="3" t="s">
        <v>1249</v>
      </c>
      <c r="D160" s="3" t="s">
        <v>954</v>
      </c>
      <c r="E160" s="4" t="s">
        <v>142</v>
      </c>
      <c r="F160" s="3" t="s">
        <v>2398</v>
      </c>
      <c r="G160" s="3" t="s">
        <v>55</v>
      </c>
      <c r="H160" s="3" t="s">
        <v>3397</v>
      </c>
      <c r="I160" s="3" t="s">
        <v>25</v>
      </c>
      <c r="J160" s="3">
        <v>135</v>
      </c>
      <c r="K160" s="3">
        <v>3.19</v>
      </c>
      <c r="L160" s="3" t="s">
        <v>35</v>
      </c>
      <c r="M160" s="6" t="s">
        <v>4196</v>
      </c>
    </row>
    <row r="161" spans="1:13">
      <c r="A161" s="7">
        <v>156</v>
      </c>
      <c r="B161" s="3" t="s">
        <v>3467</v>
      </c>
      <c r="C161" s="3" t="s">
        <v>104</v>
      </c>
      <c r="D161" s="3" t="s">
        <v>353</v>
      </c>
      <c r="E161" s="4" t="s">
        <v>1480</v>
      </c>
      <c r="F161" s="3" t="s">
        <v>1599</v>
      </c>
      <c r="G161" s="3" t="s">
        <v>97</v>
      </c>
      <c r="H161" s="3" t="s">
        <v>3397</v>
      </c>
      <c r="I161" s="49" t="s">
        <v>14</v>
      </c>
      <c r="J161" s="3">
        <v>131</v>
      </c>
      <c r="K161" s="3">
        <v>2.94</v>
      </c>
      <c r="L161" s="3" t="s">
        <v>35</v>
      </c>
      <c r="M161" s="6" t="s">
        <v>4197</v>
      </c>
    </row>
    <row r="162" spans="1:13">
      <c r="A162" s="7">
        <v>157</v>
      </c>
      <c r="B162" s="3" t="s">
        <v>3468</v>
      </c>
      <c r="C162" s="3" t="s">
        <v>873</v>
      </c>
      <c r="D162" s="3" t="s">
        <v>432</v>
      </c>
      <c r="E162" s="4" t="s">
        <v>1480</v>
      </c>
      <c r="F162" s="3" t="s">
        <v>1731</v>
      </c>
      <c r="G162" s="3" t="s">
        <v>299</v>
      </c>
      <c r="H162" s="3" t="s">
        <v>3397</v>
      </c>
      <c r="I162" s="3" t="s">
        <v>26</v>
      </c>
      <c r="J162" s="3">
        <v>135</v>
      </c>
      <c r="K162" s="3">
        <v>3.02</v>
      </c>
      <c r="L162" s="3" t="s">
        <v>35</v>
      </c>
      <c r="M162" s="6" t="s">
        <v>4196</v>
      </c>
    </row>
    <row r="163" spans="1:13">
      <c r="A163" s="7">
        <v>158</v>
      </c>
      <c r="B163" s="3" t="s">
        <v>3469</v>
      </c>
      <c r="C163" s="3" t="s">
        <v>3470</v>
      </c>
      <c r="D163" s="3" t="s">
        <v>821</v>
      </c>
      <c r="E163" s="4" t="s">
        <v>142</v>
      </c>
      <c r="F163" s="3" t="s">
        <v>1739</v>
      </c>
      <c r="G163" s="3" t="s">
        <v>3471</v>
      </c>
      <c r="H163" s="3" t="s">
        <v>3397</v>
      </c>
      <c r="I163" s="3" t="s">
        <v>25</v>
      </c>
      <c r="J163" s="3">
        <v>135</v>
      </c>
      <c r="K163" s="3">
        <v>2.86</v>
      </c>
      <c r="L163" s="3" t="s">
        <v>35</v>
      </c>
      <c r="M163" s="6" t="s">
        <v>4194</v>
      </c>
    </row>
    <row r="164" spans="1:13">
      <c r="A164" s="7">
        <v>159</v>
      </c>
      <c r="B164" s="3" t="s">
        <v>3472</v>
      </c>
      <c r="C164" s="3" t="s">
        <v>3473</v>
      </c>
      <c r="D164" s="3" t="s">
        <v>95</v>
      </c>
      <c r="E164" s="4" t="s">
        <v>1480</v>
      </c>
      <c r="F164" s="3" t="s">
        <v>1532</v>
      </c>
      <c r="G164" s="3" t="s">
        <v>110</v>
      </c>
      <c r="H164" s="3" t="s">
        <v>3397</v>
      </c>
      <c r="I164" s="3" t="s">
        <v>26</v>
      </c>
      <c r="J164" s="3">
        <v>135</v>
      </c>
      <c r="K164" s="3">
        <v>2.66</v>
      </c>
      <c r="L164" s="3" t="s">
        <v>35</v>
      </c>
      <c r="M164" s="6" t="s">
        <v>4194</v>
      </c>
    </row>
    <row r="165" spans="1:13">
      <c r="A165" s="7">
        <v>160</v>
      </c>
      <c r="B165" s="3" t="s">
        <v>3474</v>
      </c>
      <c r="C165" s="3" t="s">
        <v>379</v>
      </c>
      <c r="D165" s="3" t="s">
        <v>95</v>
      </c>
      <c r="E165" s="4" t="s">
        <v>1480</v>
      </c>
      <c r="F165" s="3" t="s">
        <v>2949</v>
      </c>
      <c r="G165" s="3" t="s">
        <v>359</v>
      </c>
      <c r="H165" s="3" t="s">
        <v>3397</v>
      </c>
      <c r="I165" s="3" t="s">
        <v>26</v>
      </c>
      <c r="J165" s="3">
        <v>135</v>
      </c>
      <c r="K165" s="3">
        <v>3.22</v>
      </c>
      <c r="L165" s="3" t="s">
        <v>28</v>
      </c>
      <c r="M165" s="6" t="s">
        <v>4196</v>
      </c>
    </row>
    <row r="166" spans="1:13">
      <c r="A166" s="7">
        <v>161</v>
      </c>
      <c r="B166" s="3" t="s">
        <v>3475</v>
      </c>
      <c r="C166" s="3" t="s">
        <v>597</v>
      </c>
      <c r="D166" s="3" t="s">
        <v>1196</v>
      </c>
      <c r="E166" s="4" t="s">
        <v>142</v>
      </c>
      <c r="F166" s="3" t="s">
        <v>2996</v>
      </c>
      <c r="G166" s="3" t="s">
        <v>785</v>
      </c>
      <c r="H166" s="3" t="s">
        <v>3397</v>
      </c>
      <c r="I166" s="3" t="s">
        <v>26</v>
      </c>
      <c r="J166" s="3">
        <v>129</v>
      </c>
      <c r="K166" s="3">
        <v>2.67</v>
      </c>
      <c r="L166" s="3" t="s">
        <v>35</v>
      </c>
      <c r="M166" s="6" t="s">
        <v>4194</v>
      </c>
    </row>
    <row r="167" spans="1:13">
      <c r="A167" s="7">
        <v>162</v>
      </c>
      <c r="B167" s="3" t="s">
        <v>3476</v>
      </c>
      <c r="C167" s="3" t="s">
        <v>969</v>
      </c>
      <c r="D167" s="3" t="s">
        <v>1940</v>
      </c>
      <c r="E167" s="4" t="s">
        <v>142</v>
      </c>
      <c r="F167" s="3" t="s">
        <v>1641</v>
      </c>
      <c r="G167" s="3" t="s">
        <v>40</v>
      </c>
      <c r="H167" s="3" t="s">
        <v>3397</v>
      </c>
      <c r="I167" s="3" t="s">
        <v>25</v>
      </c>
      <c r="J167" s="3">
        <v>128</v>
      </c>
      <c r="K167" s="3">
        <v>2.67</v>
      </c>
      <c r="L167" s="3" t="s">
        <v>35</v>
      </c>
      <c r="M167" s="6" t="s">
        <v>4194</v>
      </c>
    </row>
    <row r="168" spans="1:13">
      <c r="A168" s="7">
        <v>163</v>
      </c>
      <c r="B168" s="3" t="s">
        <v>3477</v>
      </c>
      <c r="C168" s="3" t="s">
        <v>3478</v>
      </c>
      <c r="D168" s="3" t="s">
        <v>1238</v>
      </c>
      <c r="E168" s="4" t="s">
        <v>142</v>
      </c>
      <c r="F168" s="3" t="s">
        <v>1911</v>
      </c>
      <c r="G168" s="3" t="s">
        <v>50</v>
      </c>
      <c r="H168" s="3" t="s">
        <v>3397</v>
      </c>
      <c r="I168" s="3" t="s">
        <v>24</v>
      </c>
      <c r="J168" s="3">
        <v>135</v>
      </c>
      <c r="K168" s="3">
        <v>3.05</v>
      </c>
      <c r="L168" s="3" t="s">
        <v>35</v>
      </c>
      <c r="M168" s="6" t="s">
        <v>4196</v>
      </c>
    </row>
  </sheetData>
  <mergeCells count="13">
    <mergeCell ref="M3:M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7"/>
  <sheetViews>
    <sheetView workbookViewId="0">
      <selection activeCell="M1" sqref="M1:M1048576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54" customWidth="1"/>
    <col min="10" max="11" width="9.140625" style="1" customWidth="1"/>
    <col min="12" max="12" width="11.85546875" style="2" customWidth="1"/>
    <col min="13" max="13" width="17" customWidth="1"/>
  </cols>
  <sheetData>
    <row r="1" spans="1:14" ht="23.25" customHeight="1">
      <c r="A1" s="86" t="s">
        <v>4165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57" t="s">
        <v>2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57" t="s">
        <v>10</v>
      </c>
      <c r="J4" s="85"/>
      <c r="K4" s="85"/>
      <c r="L4" s="85"/>
      <c r="M4" s="90"/>
    </row>
    <row r="5" spans="1:14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55" t="s">
        <v>15</v>
      </c>
      <c r="J5" s="4" t="s">
        <v>14</v>
      </c>
      <c r="K5" s="4" t="s">
        <v>14</v>
      </c>
      <c r="L5" s="4" t="s">
        <v>14</v>
      </c>
      <c r="M5" s="6">
        <v>135</v>
      </c>
      <c r="N5">
        <v>2.5</v>
      </c>
    </row>
    <row r="6" spans="1:14">
      <c r="A6" s="7">
        <v>1</v>
      </c>
      <c r="B6" s="4" t="s">
        <v>3144</v>
      </c>
      <c r="C6" s="3" t="s">
        <v>1931</v>
      </c>
      <c r="D6" s="3" t="s">
        <v>327</v>
      </c>
      <c r="E6" s="4" t="s">
        <v>142</v>
      </c>
      <c r="F6" s="3" t="s">
        <v>1554</v>
      </c>
      <c r="G6" s="3" t="s">
        <v>55</v>
      </c>
      <c r="H6" s="3" t="s">
        <v>3145</v>
      </c>
      <c r="I6" s="3" t="s">
        <v>26</v>
      </c>
      <c r="J6" s="60">
        <v>118</v>
      </c>
      <c r="K6" s="3">
        <v>2.5299999999999998</v>
      </c>
      <c r="L6" s="3" t="s">
        <v>35</v>
      </c>
      <c r="M6" s="6" t="s">
        <v>4194</v>
      </c>
    </row>
    <row r="7" spans="1:14">
      <c r="A7" s="7">
        <v>2</v>
      </c>
      <c r="B7" s="4" t="s">
        <v>3146</v>
      </c>
      <c r="C7" s="3" t="s">
        <v>1931</v>
      </c>
      <c r="D7" s="3" t="s">
        <v>1196</v>
      </c>
      <c r="E7" s="4" t="s">
        <v>142</v>
      </c>
      <c r="F7" s="3" t="s">
        <v>1907</v>
      </c>
      <c r="G7" s="3" t="s">
        <v>299</v>
      </c>
      <c r="H7" s="3" t="s">
        <v>3145</v>
      </c>
      <c r="I7" s="53" t="s">
        <v>24</v>
      </c>
      <c r="J7" s="3">
        <v>129</v>
      </c>
      <c r="K7" s="3">
        <v>2.8</v>
      </c>
      <c r="L7" s="3" t="s">
        <v>35</v>
      </c>
      <c r="M7" s="6" t="s">
        <v>4196</v>
      </c>
    </row>
    <row r="8" spans="1:14">
      <c r="A8" s="7">
        <v>3</v>
      </c>
      <c r="B8" s="4" t="s">
        <v>3147</v>
      </c>
      <c r="C8" s="3" t="s">
        <v>1229</v>
      </c>
      <c r="D8" s="3" t="s">
        <v>1186</v>
      </c>
      <c r="E8" s="4" t="s">
        <v>142</v>
      </c>
      <c r="F8" s="3" t="s">
        <v>1673</v>
      </c>
      <c r="G8" s="3" t="s">
        <v>50</v>
      </c>
      <c r="H8" s="3" t="s">
        <v>3145</v>
      </c>
      <c r="I8" s="51" t="s">
        <v>27</v>
      </c>
      <c r="J8" s="3">
        <v>109</v>
      </c>
      <c r="K8" s="3">
        <v>2.5</v>
      </c>
      <c r="L8" s="3" t="s">
        <v>35</v>
      </c>
      <c r="M8" s="6" t="s">
        <v>4194</v>
      </c>
    </row>
    <row r="9" spans="1:14">
      <c r="A9" s="7">
        <v>4</v>
      </c>
      <c r="B9" s="4" t="s">
        <v>3148</v>
      </c>
      <c r="C9" s="3" t="s">
        <v>1179</v>
      </c>
      <c r="D9" s="3" t="s">
        <v>1180</v>
      </c>
      <c r="E9" s="4" t="s">
        <v>142</v>
      </c>
      <c r="F9" s="3" t="s">
        <v>1887</v>
      </c>
      <c r="G9" s="3" t="s">
        <v>97</v>
      </c>
      <c r="H9" s="3" t="s">
        <v>3145</v>
      </c>
      <c r="I9" s="51" t="s">
        <v>26</v>
      </c>
      <c r="J9" s="3">
        <v>129</v>
      </c>
      <c r="K9" s="3">
        <v>3.14</v>
      </c>
      <c r="L9" s="3" t="s">
        <v>35</v>
      </c>
      <c r="M9" s="6" t="s">
        <v>4196</v>
      </c>
    </row>
    <row r="10" spans="1:14">
      <c r="A10" s="7">
        <v>5</v>
      </c>
      <c r="B10" s="4" t="s">
        <v>3149</v>
      </c>
      <c r="C10" s="3" t="s">
        <v>1216</v>
      </c>
      <c r="D10" s="3" t="s">
        <v>333</v>
      </c>
      <c r="E10" s="4" t="s">
        <v>142</v>
      </c>
      <c r="F10" s="3" t="s">
        <v>1827</v>
      </c>
      <c r="G10" s="3" t="s">
        <v>50</v>
      </c>
      <c r="H10" s="3" t="s">
        <v>3145</v>
      </c>
      <c r="I10" s="51" t="s">
        <v>26</v>
      </c>
      <c r="J10" s="3">
        <v>121</v>
      </c>
      <c r="K10" s="3">
        <v>2.54</v>
      </c>
      <c r="L10" s="3" t="s">
        <v>35</v>
      </c>
      <c r="M10" s="6" t="s">
        <v>4194</v>
      </c>
    </row>
    <row r="11" spans="1:14">
      <c r="A11" s="7">
        <v>6</v>
      </c>
      <c r="B11" s="4" t="s">
        <v>3150</v>
      </c>
      <c r="C11" s="3" t="s">
        <v>104</v>
      </c>
      <c r="D11" s="3" t="s">
        <v>74</v>
      </c>
      <c r="E11" s="4" t="s">
        <v>1480</v>
      </c>
      <c r="F11" s="3" t="s">
        <v>3151</v>
      </c>
      <c r="G11" s="3" t="s">
        <v>50</v>
      </c>
      <c r="H11" s="3" t="s">
        <v>3145</v>
      </c>
      <c r="I11" s="51" t="s">
        <v>24</v>
      </c>
      <c r="J11" s="3">
        <v>109</v>
      </c>
      <c r="K11" s="3">
        <v>2.39</v>
      </c>
      <c r="L11" s="3" t="s">
        <v>67</v>
      </c>
      <c r="M11" s="6" t="s">
        <v>4194</v>
      </c>
    </row>
    <row r="12" spans="1:14">
      <c r="A12" s="7">
        <v>7</v>
      </c>
      <c r="B12" s="4" t="s">
        <v>3152</v>
      </c>
      <c r="C12" s="3" t="s">
        <v>1949</v>
      </c>
      <c r="D12" s="3" t="s">
        <v>1204</v>
      </c>
      <c r="E12" s="4" t="s">
        <v>142</v>
      </c>
      <c r="F12" s="3" t="s">
        <v>1827</v>
      </c>
      <c r="G12" s="3" t="s">
        <v>45</v>
      </c>
      <c r="H12" s="3" t="s">
        <v>3145</v>
      </c>
      <c r="I12" s="51" t="s">
        <v>26</v>
      </c>
      <c r="J12" s="3">
        <v>129</v>
      </c>
      <c r="K12" s="3">
        <v>2.4900000000000002</v>
      </c>
      <c r="L12" s="3" t="s">
        <v>67</v>
      </c>
      <c r="M12" s="6" t="s">
        <v>4194</v>
      </c>
    </row>
    <row r="13" spans="1:14">
      <c r="A13" s="7">
        <v>8</v>
      </c>
      <c r="B13" s="4" t="s">
        <v>3153</v>
      </c>
      <c r="C13" s="3" t="s">
        <v>3154</v>
      </c>
      <c r="D13" s="3" t="s">
        <v>843</v>
      </c>
      <c r="E13" s="4" t="s">
        <v>1480</v>
      </c>
      <c r="F13" s="3" t="s">
        <v>1538</v>
      </c>
      <c r="G13" s="3" t="s">
        <v>1489</v>
      </c>
      <c r="H13" s="3" t="s">
        <v>3145</v>
      </c>
      <c r="I13" s="51" t="s">
        <v>26</v>
      </c>
      <c r="J13" s="3">
        <v>131</v>
      </c>
      <c r="K13" s="3">
        <v>2.81</v>
      </c>
      <c r="L13" s="3" t="s">
        <v>35</v>
      </c>
      <c r="M13" s="6" t="s">
        <v>4196</v>
      </c>
    </row>
    <row r="14" spans="1:14">
      <c r="A14" s="7">
        <v>9</v>
      </c>
      <c r="B14" s="4" t="s">
        <v>3155</v>
      </c>
      <c r="C14" s="3" t="s">
        <v>104</v>
      </c>
      <c r="D14" s="3" t="s">
        <v>74</v>
      </c>
      <c r="E14" s="4" t="s">
        <v>1480</v>
      </c>
      <c r="F14" s="3" t="s">
        <v>655</v>
      </c>
      <c r="G14" s="3" t="s">
        <v>50</v>
      </c>
      <c r="H14" s="3" t="s">
        <v>3145</v>
      </c>
      <c r="I14" s="51" t="s">
        <v>26</v>
      </c>
      <c r="J14" s="3">
        <v>135</v>
      </c>
      <c r="K14" s="3">
        <v>3.06</v>
      </c>
      <c r="L14" s="3" t="s">
        <v>35</v>
      </c>
      <c r="M14" s="6" t="s">
        <v>4196</v>
      </c>
    </row>
    <row r="15" spans="1:14">
      <c r="A15" s="7">
        <v>10</v>
      </c>
      <c r="B15" s="4" t="s">
        <v>3156</v>
      </c>
      <c r="C15" s="3" t="s">
        <v>108</v>
      </c>
      <c r="D15" s="3" t="s">
        <v>3157</v>
      </c>
      <c r="E15" s="4" t="s">
        <v>142</v>
      </c>
      <c r="F15" s="3" t="s">
        <v>2254</v>
      </c>
      <c r="G15" s="3" t="s">
        <v>359</v>
      </c>
      <c r="H15" s="3" t="s">
        <v>3145</v>
      </c>
      <c r="I15" s="51" t="s">
        <v>26</v>
      </c>
      <c r="J15" s="3">
        <v>135</v>
      </c>
      <c r="K15" s="3">
        <v>2.77</v>
      </c>
      <c r="L15" s="3" t="s">
        <v>35</v>
      </c>
      <c r="M15" s="6" t="s">
        <v>4196</v>
      </c>
    </row>
    <row r="16" spans="1:14">
      <c r="A16" s="7">
        <v>11</v>
      </c>
      <c r="B16" s="4" t="s">
        <v>3158</v>
      </c>
      <c r="C16" s="3" t="s">
        <v>3159</v>
      </c>
      <c r="D16" s="3" t="s">
        <v>1282</v>
      </c>
      <c r="E16" s="4" t="s">
        <v>142</v>
      </c>
      <c r="F16" s="3" t="s">
        <v>1478</v>
      </c>
      <c r="G16" s="3" t="s">
        <v>55</v>
      </c>
      <c r="H16" s="3" t="s">
        <v>3145</v>
      </c>
      <c r="I16" s="51" t="s">
        <v>27</v>
      </c>
      <c r="J16" s="3">
        <v>122</v>
      </c>
      <c r="K16" s="3">
        <v>2.62</v>
      </c>
      <c r="L16" s="3" t="s">
        <v>35</v>
      </c>
      <c r="M16" s="6" t="s">
        <v>4194</v>
      </c>
    </row>
    <row r="17" spans="1:13">
      <c r="A17" s="7">
        <v>12</v>
      </c>
      <c r="B17" s="4" t="s">
        <v>3160</v>
      </c>
      <c r="C17" s="3" t="s">
        <v>505</v>
      </c>
      <c r="D17" s="3" t="s">
        <v>215</v>
      </c>
      <c r="E17" s="4" t="s">
        <v>1480</v>
      </c>
      <c r="F17" s="3" t="s">
        <v>1793</v>
      </c>
      <c r="G17" s="3" t="s">
        <v>50</v>
      </c>
      <c r="H17" s="3" t="s">
        <v>3145</v>
      </c>
      <c r="I17" s="51" t="s">
        <v>26</v>
      </c>
      <c r="J17" s="3">
        <v>135</v>
      </c>
      <c r="K17" s="3">
        <v>2.95</v>
      </c>
      <c r="L17" s="3" t="s">
        <v>35</v>
      </c>
      <c r="M17" s="6" t="s">
        <v>4196</v>
      </c>
    </row>
    <row r="18" spans="1:13">
      <c r="A18" s="7">
        <v>13</v>
      </c>
      <c r="B18" s="4" t="s">
        <v>3161</v>
      </c>
      <c r="C18" s="3" t="s">
        <v>1278</v>
      </c>
      <c r="D18" s="3" t="s">
        <v>1213</v>
      </c>
      <c r="E18" s="4" t="s">
        <v>142</v>
      </c>
      <c r="F18" s="3" t="s">
        <v>1664</v>
      </c>
      <c r="G18" s="3" t="s">
        <v>359</v>
      </c>
      <c r="H18" s="3" t="s">
        <v>3145</v>
      </c>
      <c r="I18" s="51" t="s">
        <v>25</v>
      </c>
      <c r="J18" s="3">
        <v>126</v>
      </c>
      <c r="K18" s="3">
        <v>2.35</v>
      </c>
      <c r="L18" s="3" t="s">
        <v>67</v>
      </c>
      <c r="M18" s="6" t="s">
        <v>4194</v>
      </c>
    </row>
    <row r="19" spans="1:13">
      <c r="A19" s="7">
        <v>14</v>
      </c>
      <c r="B19" s="4" t="s">
        <v>3162</v>
      </c>
      <c r="C19" s="3" t="s">
        <v>469</v>
      </c>
      <c r="D19" s="3" t="s">
        <v>3163</v>
      </c>
      <c r="E19" s="4" t="s">
        <v>1480</v>
      </c>
      <c r="F19" s="3" t="s">
        <v>3164</v>
      </c>
      <c r="G19" s="3" t="s">
        <v>40</v>
      </c>
      <c r="H19" s="3" t="s">
        <v>3145</v>
      </c>
      <c r="I19" s="51" t="s">
        <v>27</v>
      </c>
      <c r="J19" s="3">
        <v>116</v>
      </c>
      <c r="K19" s="3">
        <v>2.58</v>
      </c>
      <c r="L19" s="3" t="s">
        <v>35</v>
      </c>
      <c r="M19" s="6" t="s">
        <v>4194</v>
      </c>
    </row>
    <row r="20" spans="1:13">
      <c r="A20" s="7">
        <v>15</v>
      </c>
      <c r="B20" s="4" t="s">
        <v>3165</v>
      </c>
      <c r="C20" s="3" t="s">
        <v>3166</v>
      </c>
      <c r="D20" s="3" t="s">
        <v>113</v>
      </c>
      <c r="E20" s="4" t="s">
        <v>1480</v>
      </c>
      <c r="F20" s="3" t="s">
        <v>1581</v>
      </c>
      <c r="G20" s="3" t="s">
        <v>55</v>
      </c>
      <c r="H20" s="3" t="s">
        <v>3145</v>
      </c>
      <c r="I20" s="59" t="s">
        <v>66</v>
      </c>
      <c r="J20" s="3">
        <v>81</v>
      </c>
      <c r="K20" s="3">
        <v>2.2200000000000002</v>
      </c>
      <c r="L20" s="3" t="s">
        <v>67</v>
      </c>
      <c r="M20" s="6" t="s">
        <v>4197</v>
      </c>
    </row>
    <row r="21" spans="1:13">
      <c r="A21" s="7">
        <v>16</v>
      </c>
      <c r="B21" s="4" t="s">
        <v>3167</v>
      </c>
      <c r="C21" s="3" t="s">
        <v>1197</v>
      </c>
      <c r="D21" s="3" t="s">
        <v>113</v>
      </c>
      <c r="E21" s="4" t="s">
        <v>142</v>
      </c>
      <c r="F21" s="3" t="s">
        <v>1470</v>
      </c>
      <c r="G21" s="3" t="s">
        <v>359</v>
      </c>
      <c r="H21" s="3" t="s">
        <v>3145</v>
      </c>
      <c r="I21" s="59" t="s">
        <v>66</v>
      </c>
      <c r="J21" s="3">
        <v>88</v>
      </c>
      <c r="K21" s="3">
        <v>2.41</v>
      </c>
      <c r="L21" s="3" t="s">
        <v>67</v>
      </c>
      <c r="M21" s="6" t="s">
        <v>4197</v>
      </c>
    </row>
    <row r="22" spans="1:13">
      <c r="A22" s="7">
        <v>17</v>
      </c>
      <c r="B22" s="4" t="s">
        <v>3168</v>
      </c>
      <c r="C22" s="3" t="s">
        <v>3169</v>
      </c>
      <c r="D22" s="3" t="s">
        <v>1621</v>
      </c>
      <c r="E22" s="4" t="s">
        <v>142</v>
      </c>
      <c r="F22" s="3" t="s">
        <v>2319</v>
      </c>
      <c r="G22" s="3" t="s">
        <v>45</v>
      </c>
      <c r="H22" s="3" t="s">
        <v>3145</v>
      </c>
      <c r="I22" s="51" t="s">
        <v>24</v>
      </c>
      <c r="J22" s="3">
        <v>119</v>
      </c>
      <c r="K22" s="3">
        <v>2.44</v>
      </c>
      <c r="L22" s="3" t="s">
        <v>67</v>
      </c>
      <c r="M22" s="6" t="s">
        <v>4194</v>
      </c>
    </row>
    <row r="23" spans="1:13">
      <c r="A23" s="7">
        <v>18</v>
      </c>
      <c r="B23" s="4" t="s">
        <v>3170</v>
      </c>
      <c r="C23" s="3" t="s">
        <v>975</v>
      </c>
      <c r="D23" s="3" t="s">
        <v>531</v>
      </c>
      <c r="E23" s="4" t="s">
        <v>142</v>
      </c>
      <c r="F23" s="3" t="s">
        <v>1562</v>
      </c>
      <c r="G23" s="3" t="s">
        <v>785</v>
      </c>
      <c r="H23" s="3" t="s">
        <v>3145</v>
      </c>
      <c r="I23" s="51" t="s">
        <v>27</v>
      </c>
      <c r="J23" s="3">
        <v>113</v>
      </c>
      <c r="K23" s="3">
        <v>2.4700000000000002</v>
      </c>
      <c r="L23" s="3" t="s">
        <v>67</v>
      </c>
      <c r="M23" s="6" t="s">
        <v>4194</v>
      </c>
    </row>
    <row r="24" spans="1:13">
      <c r="A24" s="7">
        <v>19</v>
      </c>
      <c r="B24" s="4" t="s">
        <v>3171</v>
      </c>
      <c r="C24" s="3" t="s">
        <v>3172</v>
      </c>
      <c r="D24" s="3" t="s">
        <v>1214</v>
      </c>
      <c r="E24" s="4" t="s">
        <v>142</v>
      </c>
      <c r="F24" s="3" t="s">
        <v>2755</v>
      </c>
      <c r="G24" s="3" t="s">
        <v>45</v>
      </c>
      <c r="H24" s="3" t="s">
        <v>3145</v>
      </c>
      <c r="I24" s="51" t="s">
        <v>27</v>
      </c>
      <c r="J24" s="3">
        <v>120</v>
      </c>
      <c r="K24" s="3">
        <v>2.39</v>
      </c>
      <c r="L24" s="3" t="s">
        <v>67</v>
      </c>
      <c r="M24" s="6" t="s">
        <v>4194</v>
      </c>
    </row>
    <row r="25" spans="1:13">
      <c r="A25" s="7">
        <v>20</v>
      </c>
      <c r="B25" s="4" t="s">
        <v>3173</v>
      </c>
      <c r="C25" s="3" t="s">
        <v>1241</v>
      </c>
      <c r="D25" s="3" t="s">
        <v>137</v>
      </c>
      <c r="E25" s="4" t="s">
        <v>142</v>
      </c>
      <c r="F25" s="3" t="s">
        <v>1868</v>
      </c>
      <c r="G25" s="3" t="s">
        <v>785</v>
      </c>
      <c r="H25" s="3" t="s">
        <v>3145</v>
      </c>
      <c r="I25" s="59" t="s">
        <v>14</v>
      </c>
      <c r="J25" s="3">
        <v>84</v>
      </c>
      <c r="K25" s="3">
        <v>2.39</v>
      </c>
      <c r="L25" s="3" t="s">
        <v>67</v>
      </c>
      <c r="M25" s="6" t="s">
        <v>4197</v>
      </c>
    </row>
    <row r="26" spans="1:13">
      <c r="A26" s="7">
        <v>21</v>
      </c>
      <c r="B26" s="4" t="s">
        <v>3174</v>
      </c>
      <c r="C26" s="3" t="s">
        <v>104</v>
      </c>
      <c r="D26" s="3" t="s">
        <v>200</v>
      </c>
      <c r="E26" s="4" t="s">
        <v>1480</v>
      </c>
      <c r="F26" s="3" t="s">
        <v>1802</v>
      </c>
      <c r="G26" s="3" t="s">
        <v>45</v>
      </c>
      <c r="H26" s="3" t="s">
        <v>3145</v>
      </c>
      <c r="I26" s="51" t="s">
        <v>26</v>
      </c>
      <c r="J26" s="3">
        <v>128</v>
      </c>
      <c r="K26" s="3">
        <v>2.89</v>
      </c>
      <c r="L26" s="3" t="s">
        <v>35</v>
      </c>
      <c r="M26" s="6" t="s">
        <v>4196</v>
      </c>
    </row>
    <row r="27" spans="1:13">
      <c r="A27" s="7">
        <v>22</v>
      </c>
      <c r="B27" s="4" t="s">
        <v>3175</v>
      </c>
      <c r="C27" s="3" t="s">
        <v>1246</v>
      </c>
      <c r="D27" s="3" t="s">
        <v>1204</v>
      </c>
      <c r="E27" s="4" t="s">
        <v>142</v>
      </c>
      <c r="F27" s="3" t="s">
        <v>1486</v>
      </c>
      <c r="G27" s="3" t="s">
        <v>65</v>
      </c>
      <c r="H27" s="3" t="s">
        <v>3145</v>
      </c>
      <c r="I27" s="51" t="s">
        <v>26</v>
      </c>
      <c r="J27" s="3">
        <v>122</v>
      </c>
      <c r="K27" s="3">
        <v>2.4500000000000002</v>
      </c>
      <c r="L27" s="3" t="s">
        <v>67</v>
      </c>
      <c r="M27" s="6" t="s">
        <v>4194</v>
      </c>
    </row>
    <row r="28" spans="1:13">
      <c r="A28" s="7">
        <v>23</v>
      </c>
      <c r="B28" s="4" t="s">
        <v>3176</v>
      </c>
      <c r="C28" s="3" t="s">
        <v>180</v>
      </c>
      <c r="D28" s="3" t="s">
        <v>1169</v>
      </c>
      <c r="E28" s="4" t="s">
        <v>142</v>
      </c>
      <c r="F28" s="3" t="s">
        <v>729</v>
      </c>
      <c r="G28" s="3" t="s">
        <v>50</v>
      </c>
      <c r="H28" s="3" t="s">
        <v>3145</v>
      </c>
      <c r="I28" s="51" t="s">
        <v>27</v>
      </c>
      <c r="J28" s="3">
        <v>130</v>
      </c>
      <c r="K28" s="3">
        <v>2.5499999999999998</v>
      </c>
      <c r="L28" s="3" t="s">
        <v>35</v>
      </c>
      <c r="M28" s="6" t="s">
        <v>4196</v>
      </c>
    </row>
    <row r="29" spans="1:13">
      <c r="A29" s="7">
        <v>24</v>
      </c>
      <c r="B29" s="4" t="s">
        <v>3177</v>
      </c>
      <c r="C29" s="3" t="s">
        <v>975</v>
      </c>
      <c r="D29" s="3" t="s">
        <v>1168</v>
      </c>
      <c r="E29" s="4" t="s">
        <v>142</v>
      </c>
      <c r="F29" s="3" t="s">
        <v>1812</v>
      </c>
      <c r="G29" s="3" t="s">
        <v>55</v>
      </c>
      <c r="H29" s="3" t="s">
        <v>3145</v>
      </c>
      <c r="I29" s="51" t="s">
        <v>24</v>
      </c>
      <c r="J29" s="3">
        <v>132</v>
      </c>
      <c r="K29" s="3">
        <v>2.83</v>
      </c>
      <c r="L29" s="3" t="s">
        <v>35</v>
      </c>
      <c r="M29" s="6" t="s">
        <v>4196</v>
      </c>
    </row>
    <row r="30" spans="1:13">
      <c r="A30" s="7">
        <v>25</v>
      </c>
      <c r="B30" s="4" t="s">
        <v>3178</v>
      </c>
      <c r="C30" s="3" t="s">
        <v>1873</v>
      </c>
      <c r="D30" s="3" t="s">
        <v>2343</v>
      </c>
      <c r="E30" s="4" t="s">
        <v>142</v>
      </c>
      <c r="F30" s="3" t="s">
        <v>1803</v>
      </c>
      <c r="G30" s="3" t="s">
        <v>299</v>
      </c>
      <c r="H30" s="3" t="s">
        <v>3145</v>
      </c>
      <c r="I30" s="51" t="s">
        <v>24</v>
      </c>
      <c r="J30" s="3">
        <v>132</v>
      </c>
      <c r="K30" s="3">
        <v>2.5499999999999998</v>
      </c>
      <c r="L30" s="3" t="s">
        <v>35</v>
      </c>
      <c r="M30" s="6" t="s">
        <v>4196</v>
      </c>
    </row>
    <row r="31" spans="1:13">
      <c r="A31" s="7">
        <v>26</v>
      </c>
      <c r="B31" s="4" t="s">
        <v>3179</v>
      </c>
      <c r="C31" s="3" t="s">
        <v>505</v>
      </c>
      <c r="D31" s="3" t="s">
        <v>429</v>
      </c>
      <c r="E31" s="4" t="s">
        <v>142</v>
      </c>
      <c r="F31" s="3" t="s">
        <v>3180</v>
      </c>
      <c r="G31" s="3" t="s">
        <v>178</v>
      </c>
      <c r="H31" s="3" t="s">
        <v>3145</v>
      </c>
      <c r="I31" s="51" t="s">
        <v>34</v>
      </c>
      <c r="J31" s="3">
        <v>127</v>
      </c>
      <c r="K31" s="3">
        <v>2.41</v>
      </c>
      <c r="L31" s="3" t="s">
        <v>67</v>
      </c>
      <c r="M31" s="6" t="s">
        <v>4194</v>
      </c>
    </row>
    <row r="32" spans="1:13">
      <c r="A32" s="7">
        <v>27</v>
      </c>
      <c r="B32" s="4" t="s">
        <v>3181</v>
      </c>
      <c r="C32" s="3" t="s">
        <v>1216</v>
      </c>
      <c r="D32" s="3" t="s">
        <v>142</v>
      </c>
      <c r="E32" s="4" t="s">
        <v>142</v>
      </c>
      <c r="F32" s="3" t="s">
        <v>2920</v>
      </c>
      <c r="G32" s="3" t="s">
        <v>359</v>
      </c>
      <c r="H32" s="3" t="s">
        <v>3145</v>
      </c>
      <c r="I32" s="51" t="s">
        <v>25</v>
      </c>
      <c r="J32" s="3">
        <v>129</v>
      </c>
      <c r="K32" s="3">
        <v>2.31</v>
      </c>
      <c r="L32" s="3" t="s">
        <v>67</v>
      </c>
      <c r="M32" s="6" t="s">
        <v>4194</v>
      </c>
    </row>
    <row r="33" spans="1:13">
      <c r="A33" s="7">
        <v>28</v>
      </c>
      <c r="B33" s="4" t="s">
        <v>3182</v>
      </c>
      <c r="C33" s="3" t="s">
        <v>1476</v>
      </c>
      <c r="D33" s="3" t="s">
        <v>1833</v>
      </c>
      <c r="E33" s="4" t="s">
        <v>142</v>
      </c>
      <c r="F33" s="3" t="s">
        <v>752</v>
      </c>
      <c r="G33" s="3" t="s">
        <v>785</v>
      </c>
      <c r="H33" s="3" t="s">
        <v>3145</v>
      </c>
      <c r="I33" s="59" t="s">
        <v>14</v>
      </c>
      <c r="J33" s="3">
        <v>13</v>
      </c>
      <c r="K33" s="3">
        <v>2</v>
      </c>
      <c r="L33" s="3" t="s">
        <v>67</v>
      </c>
      <c r="M33" s="6" t="s">
        <v>4197</v>
      </c>
    </row>
    <row r="34" spans="1:13">
      <c r="A34" s="7">
        <v>29</v>
      </c>
      <c r="B34" s="4" t="s">
        <v>3183</v>
      </c>
      <c r="C34" s="3" t="s">
        <v>47</v>
      </c>
      <c r="D34" s="3" t="s">
        <v>350</v>
      </c>
      <c r="E34" s="4" t="s">
        <v>1480</v>
      </c>
      <c r="F34" s="3" t="s">
        <v>1948</v>
      </c>
      <c r="G34" s="3" t="s">
        <v>308</v>
      </c>
      <c r="H34" s="3" t="s">
        <v>3145</v>
      </c>
      <c r="I34" s="51" t="s">
        <v>27</v>
      </c>
      <c r="J34" s="3">
        <v>135</v>
      </c>
      <c r="K34" s="3">
        <v>3.05</v>
      </c>
      <c r="L34" s="3" t="s">
        <v>35</v>
      </c>
      <c r="M34" s="6" t="s">
        <v>4196</v>
      </c>
    </row>
    <row r="35" spans="1:13">
      <c r="A35" s="7">
        <v>30</v>
      </c>
      <c r="B35" s="4" t="s">
        <v>3184</v>
      </c>
      <c r="C35" s="3" t="s">
        <v>108</v>
      </c>
      <c r="D35" s="3" t="s">
        <v>1196</v>
      </c>
      <c r="E35" s="4" t="s">
        <v>142</v>
      </c>
      <c r="F35" s="3" t="s">
        <v>1471</v>
      </c>
      <c r="G35" s="3" t="s">
        <v>126</v>
      </c>
      <c r="H35" s="3" t="s">
        <v>3145</v>
      </c>
      <c r="I35" s="51" t="s">
        <v>27</v>
      </c>
      <c r="J35" s="3">
        <v>132</v>
      </c>
      <c r="K35" s="3">
        <v>2.4300000000000002</v>
      </c>
      <c r="L35" s="3" t="s">
        <v>67</v>
      </c>
      <c r="M35" s="6" t="s">
        <v>4194</v>
      </c>
    </row>
    <row r="36" spans="1:13">
      <c r="A36" s="7">
        <v>31</v>
      </c>
      <c r="B36" s="4" t="s">
        <v>3185</v>
      </c>
      <c r="C36" s="3" t="s">
        <v>814</v>
      </c>
      <c r="D36" s="3" t="s">
        <v>113</v>
      </c>
      <c r="E36" s="4" t="s">
        <v>142</v>
      </c>
      <c r="F36" s="3" t="s">
        <v>3186</v>
      </c>
      <c r="G36" s="3" t="s">
        <v>97</v>
      </c>
      <c r="H36" s="3" t="s">
        <v>3145</v>
      </c>
      <c r="I36" s="59" t="s">
        <v>66</v>
      </c>
      <c r="J36" s="3">
        <v>56</v>
      </c>
      <c r="K36" s="3">
        <v>2.36</v>
      </c>
      <c r="L36" s="3" t="s">
        <v>67</v>
      </c>
      <c r="M36" s="6" t="s">
        <v>4197</v>
      </c>
    </row>
    <row r="37" spans="1:13">
      <c r="A37" s="7">
        <v>32</v>
      </c>
      <c r="B37" s="4" t="s">
        <v>3187</v>
      </c>
      <c r="C37" s="3" t="s">
        <v>1191</v>
      </c>
      <c r="D37" s="3" t="s">
        <v>113</v>
      </c>
      <c r="E37" s="4" t="s">
        <v>142</v>
      </c>
      <c r="F37" s="3" t="s">
        <v>2371</v>
      </c>
      <c r="G37" s="3" t="s">
        <v>55</v>
      </c>
      <c r="H37" s="3" t="s">
        <v>3145</v>
      </c>
      <c r="I37" s="59" t="s">
        <v>14</v>
      </c>
      <c r="J37" s="3">
        <v>58</v>
      </c>
      <c r="K37" s="3">
        <v>2.3199999999999998</v>
      </c>
      <c r="L37" s="3" t="s">
        <v>67</v>
      </c>
      <c r="M37" s="6" t="s">
        <v>4197</v>
      </c>
    </row>
    <row r="38" spans="1:13">
      <c r="A38" s="7">
        <v>33</v>
      </c>
      <c r="B38" s="4" t="s">
        <v>3188</v>
      </c>
      <c r="C38" s="3" t="s">
        <v>2778</v>
      </c>
      <c r="D38" s="3" t="s">
        <v>113</v>
      </c>
      <c r="E38" s="4" t="s">
        <v>142</v>
      </c>
      <c r="F38" s="3" t="s">
        <v>1799</v>
      </c>
      <c r="G38" s="3" t="s">
        <v>193</v>
      </c>
      <c r="H38" s="3" t="s">
        <v>3145</v>
      </c>
      <c r="I38" s="51" t="s">
        <v>24</v>
      </c>
      <c r="J38" s="3">
        <v>114</v>
      </c>
      <c r="K38" s="3">
        <v>2.4300000000000002</v>
      </c>
      <c r="L38" s="3" t="s">
        <v>67</v>
      </c>
      <c r="M38" s="6" t="s">
        <v>4194</v>
      </c>
    </row>
    <row r="39" spans="1:13">
      <c r="A39" s="7">
        <v>34</v>
      </c>
      <c r="B39" s="4" t="s">
        <v>3189</v>
      </c>
      <c r="C39" s="3" t="s">
        <v>2530</v>
      </c>
      <c r="D39" s="3" t="s">
        <v>3096</v>
      </c>
      <c r="E39" s="4" t="s">
        <v>142</v>
      </c>
      <c r="F39" s="3" t="s">
        <v>351</v>
      </c>
      <c r="G39" s="3" t="s">
        <v>785</v>
      </c>
      <c r="H39" s="3" t="s">
        <v>3145</v>
      </c>
      <c r="I39" s="51" t="s">
        <v>25</v>
      </c>
      <c r="J39" s="3">
        <v>113</v>
      </c>
      <c r="K39" s="3">
        <v>2.31</v>
      </c>
      <c r="L39" s="3" t="s">
        <v>67</v>
      </c>
      <c r="M39" s="6" t="s">
        <v>4194</v>
      </c>
    </row>
    <row r="40" spans="1:13">
      <c r="A40" s="7">
        <v>35</v>
      </c>
      <c r="B40" s="4" t="s">
        <v>3190</v>
      </c>
      <c r="C40" s="3" t="s">
        <v>3191</v>
      </c>
      <c r="D40" s="3" t="s">
        <v>1214</v>
      </c>
      <c r="E40" s="4" t="s">
        <v>142</v>
      </c>
      <c r="F40" s="3" t="s">
        <v>1471</v>
      </c>
      <c r="G40" s="3" t="s">
        <v>139</v>
      </c>
      <c r="H40" s="3" t="s">
        <v>3145</v>
      </c>
      <c r="I40" s="51" t="s">
        <v>26</v>
      </c>
      <c r="J40" s="3">
        <v>123</v>
      </c>
      <c r="K40" s="3">
        <v>2.8</v>
      </c>
      <c r="L40" s="3" t="s">
        <v>35</v>
      </c>
      <c r="M40" s="6" t="s">
        <v>4194</v>
      </c>
    </row>
    <row r="41" spans="1:13">
      <c r="A41" s="7">
        <v>36</v>
      </c>
      <c r="B41" s="4" t="s">
        <v>3192</v>
      </c>
      <c r="C41" s="3" t="s">
        <v>1278</v>
      </c>
      <c r="D41" s="3" t="s">
        <v>978</v>
      </c>
      <c r="E41" s="4" t="s">
        <v>142</v>
      </c>
      <c r="F41" s="3" t="s">
        <v>225</v>
      </c>
      <c r="G41" s="3" t="s">
        <v>308</v>
      </c>
      <c r="H41" s="3" t="s">
        <v>3145</v>
      </c>
      <c r="I41" s="59" t="s">
        <v>66</v>
      </c>
      <c r="J41" s="3">
        <v>82</v>
      </c>
      <c r="K41" s="3">
        <v>2.27</v>
      </c>
      <c r="L41" s="3" t="s">
        <v>67</v>
      </c>
      <c r="M41" s="6" t="s">
        <v>4197</v>
      </c>
    </row>
    <row r="42" spans="1:13">
      <c r="A42" s="7">
        <v>37</v>
      </c>
      <c r="B42" s="4" t="s">
        <v>3193</v>
      </c>
      <c r="C42" s="3" t="s">
        <v>2233</v>
      </c>
      <c r="D42" s="3" t="s">
        <v>978</v>
      </c>
      <c r="E42" s="4" t="s">
        <v>142</v>
      </c>
      <c r="F42" s="3" t="s">
        <v>1746</v>
      </c>
      <c r="G42" s="3" t="s">
        <v>785</v>
      </c>
      <c r="H42" s="3" t="s">
        <v>3145</v>
      </c>
      <c r="I42" s="51" t="s">
        <v>27</v>
      </c>
      <c r="J42" s="3">
        <v>119</v>
      </c>
      <c r="K42" s="3">
        <v>2.8</v>
      </c>
      <c r="L42" s="3" t="s">
        <v>35</v>
      </c>
      <c r="M42" s="6" t="s">
        <v>4194</v>
      </c>
    </row>
    <row r="43" spans="1:13">
      <c r="A43" s="7">
        <v>38</v>
      </c>
      <c r="B43" s="4" t="s">
        <v>3194</v>
      </c>
      <c r="C43" s="3" t="s">
        <v>1191</v>
      </c>
      <c r="D43" s="3" t="s">
        <v>978</v>
      </c>
      <c r="E43" s="4" t="s">
        <v>142</v>
      </c>
      <c r="F43" s="3" t="s">
        <v>1944</v>
      </c>
      <c r="G43" s="3" t="s">
        <v>55</v>
      </c>
      <c r="H43" s="3" t="s">
        <v>3145</v>
      </c>
      <c r="I43" s="59" t="s">
        <v>66</v>
      </c>
      <c r="J43" s="3">
        <v>98</v>
      </c>
      <c r="K43" s="3">
        <v>2.71</v>
      </c>
      <c r="L43" s="3" t="s">
        <v>35</v>
      </c>
      <c r="M43" s="6" t="s">
        <v>4197</v>
      </c>
    </row>
    <row r="44" spans="1:13">
      <c r="A44" s="7">
        <v>39</v>
      </c>
      <c r="B44" s="4" t="s">
        <v>3195</v>
      </c>
      <c r="C44" s="3" t="s">
        <v>3196</v>
      </c>
      <c r="D44" s="3" t="s">
        <v>306</v>
      </c>
      <c r="E44" s="4" t="s">
        <v>142</v>
      </c>
      <c r="F44" s="3" t="s">
        <v>1936</v>
      </c>
      <c r="G44" s="3" t="s">
        <v>308</v>
      </c>
      <c r="H44" s="3" t="s">
        <v>3145</v>
      </c>
      <c r="I44" s="51" t="s">
        <v>26</v>
      </c>
      <c r="J44" s="3">
        <v>135</v>
      </c>
      <c r="K44" s="3">
        <v>2.83</v>
      </c>
      <c r="L44" s="3" t="s">
        <v>35</v>
      </c>
      <c r="M44" s="6" t="s">
        <v>4196</v>
      </c>
    </row>
    <row r="45" spans="1:13">
      <c r="A45" s="7">
        <v>40</v>
      </c>
      <c r="B45" s="4" t="s">
        <v>3197</v>
      </c>
      <c r="C45" s="3" t="s">
        <v>104</v>
      </c>
      <c r="D45" s="3" t="s">
        <v>43</v>
      </c>
      <c r="E45" s="4" t="s">
        <v>1480</v>
      </c>
      <c r="F45" s="3" t="s">
        <v>1473</v>
      </c>
      <c r="G45" s="3" t="s">
        <v>21</v>
      </c>
      <c r="H45" s="3" t="s">
        <v>3145</v>
      </c>
      <c r="I45" s="51" t="s">
        <v>26</v>
      </c>
      <c r="J45" s="3">
        <v>132</v>
      </c>
      <c r="K45" s="3">
        <v>2.96</v>
      </c>
      <c r="L45" s="3" t="s">
        <v>35</v>
      </c>
      <c r="M45" s="6" t="s">
        <v>4196</v>
      </c>
    </row>
    <row r="46" spans="1:13">
      <c r="A46" s="7">
        <v>41</v>
      </c>
      <c r="B46" s="3" t="s">
        <v>3198</v>
      </c>
      <c r="C46" s="3" t="s">
        <v>3199</v>
      </c>
      <c r="D46" s="3" t="s">
        <v>200</v>
      </c>
      <c r="E46" s="4" t="s">
        <v>1480</v>
      </c>
      <c r="F46" s="3" t="s">
        <v>1812</v>
      </c>
      <c r="G46" s="3" t="s">
        <v>55</v>
      </c>
      <c r="H46" s="3" t="s">
        <v>3145</v>
      </c>
      <c r="I46" s="51" t="s">
        <v>26</v>
      </c>
      <c r="J46" s="3">
        <v>123</v>
      </c>
      <c r="K46" s="3">
        <v>2.77</v>
      </c>
      <c r="L46" s="3" t="s">
        <v>35</v>
      </c>
      <c r="M46" s="6" t="s">
        <v>4194</v>
      </c>
    </row>
    <row r="47" spans="1:13">
      <c r="A47" s="7">
        <v>42</v>
      </c>
      <c r="B47" s="3" t="s">
        <v>3200</v>
      </c>
      <c r="C47" s="3" t="s">
        <v>1054</v>
      </c>
      <c r="D47" s="3" t="s">
        <v>1180</v>
      </c>
      <c r="E47" s="4" t="s">
        <v>142</v>
      </c>
      <c r="F47" s="3" t="s">
        <v>1245</v>
      </c>
      <c r="G47" s="3" t="s">
        <v>758</v>
      </c>
      <c r="H47" s="3" t="s">
        <v>3145</v>
      </c>
      <c r="I47" s="51" t="s">
        <v>34</v>
      </c>
      <c r="J47" s="3">
        <v>117</v>
      </c>
      <c r="K47" s="3">
        <v>2.17</v>
      </c>
      <c r="L47" s="3" t="s">
        <v>67</v>
      </c>
      <c r="M47" s="6" t="s">
        <v>4194</v>
      </c>
    </row>
    <row r="48" spans="1:13">
      <c r="A48" s="7">
        <v>43</v>
      </c>
      <c r="B48" s="3" t="s">
        <v>3201</v>
      </c>
      <c r="C48" s="3" t="s">
        <v>1233</v>
      </c>
      <c r="D48" s="3" t="s">
        <v>537</v>
      </c>
      <c r="E48" s="4" t="s">
        <v>142</v>
      </c>
      <c r="F48" s="3" t="s">
        <v>1688</v>
      </c>
      <c r="G48" s="3" t="s">
        <v>126</v>
      </c>
      <c r="H48" s="3" t="s">
        <v>3145</v>
      </c>
      <c r="I48" s="51" t="s">
        <v>26</v>
      </c>
      <c r="J48" s="3">
        <v>128</v>
      </c>
      <c r="K48" s="3">
        <v>2.76</v>
      </c>
      <c r="L48" s="3" t="s">
        <v>35</v>
      </c>
      <c r="M48" s="6" t="s">
        <v>4196</v>
      </c>
    </row>
    <row r="49" spans="1:13">
      <c r="A49" s="7">
        <v>44</v>
      </c>
      <c r="B49" s="3" t="s">
        <v>3202</v>
      </c>
      <c r="C49" s="3" t="s">
        <v>104</v>
      </c>
      <c r="D49" s="3" t="s">
        <v>425</v>
      </c>
      <c r="E49" s="4" t="s">
        <v>1480</v>
      </c>
      <c r="F49" s="3" t="s">
        <v>1827</v>
      </c>
      <c r="G49" s="3" t="s">
        <v>126</v>
      </c>
      <c r="H49" s="3" t="s">
        <v>3145</v>
      </c>
      <c r="I49" s="51" t="s">
        <v>26</v>
      </c>
      <c r="J49" s="3">
        <v>129</v>
      </c>
      <c r="K49" s="3">
        <v>2.86</v>
      </c>
      <c r="L49" s="3" t="s">
        <v>35</v>
      </c>
      <c r="M49" s="6" t="s">
        <v>4196</v>
      </c>
    </row>
    <row r="50" spans="1:13">
      <c r="A50" s="7">
        <v>45</v>
      </c>
      <c r="B50" s="3" t="s">
        <v>3203</v>
      </c>
      <c r="C50" s="3" t="s">
        <v>3204</v>
      </c>
      <c r="D50" s="3" t="s">
        <v>257</v>
      </c>
      <c r="E50" s="4" t="s">
        <v>142</v>
      </c>
      <c r="F50" s="3" t="s">
        <v>3205</v>
      </c>
      <c r="G50" s="3" t="s">
        <v>359</v>
      </c>
      <c r="H50" s="3" t="s">
        <v>3145</v>
      </c>
      <c r="I50" s="51" t="s">
        <v>26</v>
      </c>
      <c r="J50" s="3">
        <v>128</v>
      </c>
      <c r="K50" s="3">
        <v>2.39</v>
      </c>
      <c r="L50" s="3" t="s">
        <v>67</v>
      </c>
      <c r="M50" s="6" t="s">
        <v>4194</v>
      </c>
    </row>
    <row r="51" spans="1:13">
      <c r="A51" s="7">
        <v>46</v>
      </c>
      <c r="B51" s="3" t="s">
        <v>3206</v>
      </c>
      <c r="C51" s="3" t="s">
        <v>3207</v>
      </c>
      <c r="D51" s="3" t="s">
        <v>74</v>
      </c>
      <c r="E51" s="4" t="s">
        <v>1480</v>
      </c>
      <c r="F51" s="3" t="s">
        <v>1605</v>
      </c>
      <c r="G51" s="3" t="s">
        <v>55</v>
      </c>
      <c r="H51" s="3" t="s">
        <v>3145</v>
      </c>
      <c r="I51" s="51" t="s">
        <v>27</v>
      </c>
      <c r="J51" s="3">
        <v>125</v>
      </c>
      <c r="K51" s="3">
        <v>2.44</v>
      </c>
      <c r="L51" s="3" t="s">
        <v>67</v>
      </c>
      <c r="M51" s="6" t="s">
        <v>4194</v>
      </c>
    </row>
    <row r="52" spans="1:13">
      <c r="A52" s="7">
        <v>47</v>
      </c>
      <c r="B52" s="3" t="s">
        <v>3208</v>
      </c>
      <c r="C52" s="3" t="s">
        <v>505</v>
      </c>
      <c r="D52" s="3" t="s">
        <v>681</v>
      </c>
      <c r="E52" s="4" t="s">
        <v>142</v>
      </c>
      <c r="F52" s="3" t="s">
        <v>1758</v>
      </c>
      <c r="G52" s="3" t="s">
        <v>55</v>
      </c>
      <c r="H52" s="3" t="s">
        <v>3145</v>
      </c>
      <c r="I52" s="51" t="s">
        <v>26</v>
      </c>
      <c r="J52" s="3">
        <v>129</v>
      </c>
      <c r="K52" s="3">
        <v>3.1</v>
      </c>
      <c r="L52" s="3" t="s">
        <v>35</v>
      </c>
      <c r="M52" s="6" t="s">
        <v>4196</v>
      </c>
    </row>
    <row r="53" spans="1:13">
      <c r="A53" s="7">
        <v>48</v>
      </c>
      <c r="B53" s="3" t="s">
        <v>3209</v>
      </c>
      <c r="C53" s="3" t="s">
        <v>30</v>
      </c>
      <c r="D53" s="3" t="s">
        <v>429</v>
      </c>
      <c r="E53" s="4" t="s">
        <v>1480</v>
      </c>
      <c r="F53" s="3" t="s">
        <v>2478</v>
      </c>
      <c r="G53" s="3" t="s">
        <v>50</v>
      </c>
      <c r="H53" s="3" t="s">
        <v>3145</v>
      </c>
      <c r="I53" s="51" t="s">
        <v>27</v>
      </c>
      <c r="J53" s="3">
        <v>132</v>
      </c>
      <c r="K53" s="3">
        <v>2.84</v>
      </c>
      <c r="L53" s="3" t="s">
        <v>35</v>
      </c>
      <c r="M53" s="6" t="s">
        <v>4196</v>
      </c>
    </row>
    <row r="54" spans="1:13">
      <c r="A54" s="7">
        <v>49</v>
      </c>
      <c r="B54" s="3" t="s">
        <v>3210</v>
      </c>
      <c r="C54" s="3" t="s">
        <v>497</v>
      </c>
      <c r="D54" s="3" t="s">
        <v>142</v>
      </c>
      <c r="E54" s="4" t="s">
        <v>142</v>
      </c>
      <c r="F54" s="3" t="s">
        <v>1657</v>
      </c>
      <c r="G54" s="3" t="s">
        <v>178</v>
      </c>
      <c r="H54" s="3" t="s">
        <v>3145</v>
      </c>
      <c r="I54" s="51" t="s">
        <v>26</v>
      </c>
      <c r="J54" s="3">
        <v>135</v>
      </c>
      <c r="K54" s="3">
        <v>3.23</v>
      </c>
      <c r="L54" s="3" t="s">
        <v>28</v>
      </c>
      <c r="M54" s="6" t="s">
        <v>4196</v>
      </c>
    </row>
    <row r="55" spans="1:13">
      <c r="A55" s="7">
        <v>50</v>
      </c>
      <c r="B55" s="3" t="s">
        <v>3211</v>
      </c>
      <c r="C55" s="3" t="s">
        <v>920</v>
      </c>
      <c r="D55" s="3" t="s">
        <v>550</v>
      </c>
      <c r="E55" s="4" t="s">
        <v>142</v>
      </c>
      <c r="F55" s="3" t="s">
        <v>1818</v>
      </c>
      <c r="G55" s="3" t="s">
        <v>33</v>
      </c>
      <c r="H55" s="3" t="s">
        <v>3145</v>
      </c>
      <c r="I55" s="51" t="s">
        <v>24</v>
      </c>
      <c r="J55" s="3">
        <v>132</v>
      </c>
      <c r="K55" s="3">
        <v>2.96</v>
      </c>
      <c r="L55" s="3" t="s">
        <v>35</v>
      </c>
      <c r="M55" s="6" t="s">
        <v>4196</v>
      </c>
    </row>
    <row r="56" spans="1:13">
      <c r="A56" s="7">
        <v>51</v>
      </c>
      <c r="B56" s="3" t="s">
        <v>3212</v>
      </c>
      <c r="C56" s="3" t="s">
        <v>3213</v>
      </c>
      <c r="D56" s="3" t="s">
        <v>1265</v>
      </c>
      <c r="E56" s="4" t="s">
        <v>142</v>
      </c>
      <c r="F56" s="3" t="s">
        <v>1622</v>
      </c>
      <c r="G56" s="3" t="s">
        <v>55</v>
      </c>
      <c r="H56" s="3" t="s">
        <v>3145</v>
      </c>
      <c r="I56" s="51" t="s">
        <v>26</v>
      </c>
      <c r="J56" s="3">
        <v>119</v>
      </c>
      <c r="K56" s="3">
        <v>2.83</v>
      </c>
      <c r="L56" s="3" t="s">
        <v>35</v>
      </c>
      <c r="M56" s="6" t="s">
        <v>4194</v>
      </c>
    </row>
    <row r="57" spans="1:13">
      <c r="A57" s="7">
        <v>52</v>
      </c>
      <c r="B57" s="3" t="s">
        <v>3214</v>
      </c>
      <c r="C57" s="3" t="s">
        <v>1226</v>
      </c>
      <c r="D57" s="3" t="s">
        <v>62</v>
      </c>
      <c r="E57" s="4" t="s">
        <v>142</v>
      </c>
      <c r="F57" s="3" t="s">
        <v>1603</v>
      </c>
      <c r="G57" s="3" t="s">
        <v>55</v>
      </c>
      <c r="H57" s="3" t="s">
        <v>3145</v>
      </c>
      <c r="I57" s="59" t="s">
        <v>66</v>
      </c>
      <c r="J57" s="3">
        <v>84</v>
      </c>
      <c r="K57" s="3">
        <v>2.35</v>
      </c>
      <c r="L57" s="3" t="s">
        <v>67</v>
      </c>
      <c r="M57" s="6" t="s">
        <v>4197</v>
      </c>
    </row>
    <row r="58" spans="1:13">
      <c r="A58" s="7">
        <v>53</v>
      </c>
      <c r="B58" s="3" t="s">
        <v>3215</v>
      </c>
      <c r="C58" s="3" t="s">
        <v>3216</v>
      </c>
      <c r="D58" s="3" t="s">
        <v>954</v>
      </c>
      <c r="E58" s="4" t="s">
        <v>142</v>
      </c>
      <c r="F58" s="3" t="s">
        <v>3217</v>
      </c>
      <c r="G58" s="3" t="s">
        <v>21</v>
      </c>
      <c r="H58" s="3" t="s">
        <v>3145</v>
      </c>
      <c r="I58" s="59" t="s">
        <v>14</v>
      </c>
      <c r="J58" s="3">
        <v>16</v>
      </c>
      <c r="K58" s="3">
        <v>2.4700000000000002</v>
      </c>
      <c r="L58" s="3" t="s">
        <v>67</v>
      </c>
      <c r="M58" s="6" t="s">
        <v>4197</v>
      </c>
    </row>
    <row r="59" spans="1:13">
      <c r="A59" s="7">
        <v>54</v>
      </c>
      <c r="B59" s="3" t="s">
        <v>3218</v>
      </c>
      <c r="C59" s="3" t="s">
        <v>47</v>
      </c>
      <c r="D59" s="3" t="s">
        <v>270</v>
      </c>
      <c r="E59" s="4" t="s">
        <v>1480</v>
      </c>
      <c r="F59" s="3" t="s">
        <v>2755</v>
      </c>
      <c r="G59" s="3" t="s">
        <v>299</v>
      </c>
      <c r="H59" s="3" t="s">
        <v>3145</v>
      </c>
      <c r="I59" s="51" t="s">
        <v>26</v>
      </c>
      <c r="J59" s="3">
        <v>135</v>
      </c>
      <c r="K59" s="3">
        <v>3.11</v>
      </c>
      <c r="L59" s="3" t="s">
        <v>35</v>
      </c>
      <c r="M59" s="6" t="s">
        <v>4196</v>
      </c>
    </row>
    <row r="60" spans="1:13">
      <c r="A60" s="7">
        <v>55</v>
      </c>
      <c r="B60" s="3" t="s">
        <v>3219</v>
      </c>
      <c r="C60" s="3" t="s">
        <v>3220</v>
      </c>
      <c r="D60" s="3" t="s">
        <v>3221</v>
      </c>
      <c r="E60" s="4" t="s">
        <v>142</v>
      </c>
      <c r="F60" s="3" t="s">
        <v>3222</v>
      </c>
      <c r="G60" s="3" t="s">
        <v>50</v>
      </c>
      <c r="H60" s="3" t="s">
        <v>3145</v>
      </c>
      <c r="I60" s="59" t="s">
        <v>14</v>
      </c>
      <c r="J60" s="3">
        <v>115</v>
      </c>
      <c r="K60" s="3">
        <v>2.1800000000000002</v>
      </c>
      <c r="L60" s="3" t="s">
        <v>67</v>
      </c>
      <c r="M60" s="6" t="s">
        <v>4197</v>
      </c>
    </row>
    <row r="61" spans="1:13">
      <c r="A61" s="7">
        <v>56</v>
      </c>
      <c r="B61" s="3" t="s">
        <v>3223</v>
      </c>
      <c r="C61" s="3" t="s">
        <v>505</v>
      </c>
      <c r="D61" s="3" t="s">
        <v>1619</v>
      </c>
      <c r="E61" s="4" t="s">
        <v>142</v>
      </c>
      <c r="F61" s="3" t="s">
        <v>2559</v>
      </c>
      <c r="G61" s="3" t="s">
        <v>55</v>
      </c>
      <c r="H61" s="3" t="s">
        <v>3145</v>
      </c>
      <c r="I61" s="51" t="s">
        <v>25</v>
      </c>
      <c r="J61" s="3">
        <v>83</v>
      </c>
      <c r="K61" s="3">
        <v>2.34</v>
      </c>
      <c r="L61" s="3" t="s">
        <v>67</v>
      </c>
      <c r="M61" s="6" t="s">
        <v>4194</v>
      </c>
    </row>
    <row r="62" spans="1:13">
      <c r="A62" s="7">
        <v>57</v>
      </c>
      <c r="B62" s="3" t="s">
        <v>3224</v>
      </c>
      <c r="C62" s="3" t="s">
        <v>969</v>
      </c>
      <c r="D62" s="3" t="s">
        <v>821</v>
      </c>
      <c r="E62" s="4" t="s">
        <v>142</v>
      </c>
      <c r="F62" s="3" t="s">
        <v>1547</v>
      </c>
      <c r="G62" s="3" t="s">
        <v>359</v>
      </c>
      <c r="H62" s="3" t="s">
        <v>3145</v>
      </c>
      <c r="I62" s="51" t="s">
        <v>26</v>
      </c>
      <c r="J62" s="3">
        <v>128</v>
      </c>
      <c r="K62" s="3">
        <v>2.58</v>
      </c>
      <c r="L62" s="3" t="s">
        <v>35</v>
      </c>
      <c r="M62" s="6" t="s">
        <v>4196</v>
      </c>
    </row>
    <row r="63" spans="1:13">
      <c r="A63" s="7">
        <v>58</v>
      </c>
      <c r="B63" s="3" t="s">
        <v>3225</v>
      </c>
      <c r="C63" s="3" t="s">
        <v>180</v>
      </c>
      <c r="D63" s="3" t="s">
        <v>218</v>
      </c>
      <c r="E63" s="4" t="s">
        <v>142</v>
      </c>
      <c r="F63" s="3" t="s">
        <v>3226</v>
      </c>
      <c r="G63" s="3" t="s">
        <v>110</v>
      </c>
      <c r="H63" s="3" t="s">
        <v>3145</v>
      </c>
      <c r="I63" s="51" t="s">
        <v>27</v>
      </c>
      <c r="J63" s="3">
        <v>89</v>
      </c>
      <c r="K63" s="3">
        <v>2.61</v>
      </c>
      <c r="L63" s="3" t="s">
        <v>35</v>
      </c>
      <c r="M63" s="6" t="s">
        <v>4194</v>
      </c>
    </row>
    <row r="64" spans="1:13">
      <c r="A64" s="7">
        <v>59</v>
      </c>
      <c r="B64" s="3" t="s">
        <v>3227</v>
      </c>
      <c r="C64" s="3" t="s">
        <v>2576</v>
      </c>
      <c r="D64" s="3" t="s">
        <v>218</v>
      </c>
      <c r="E64" s="4" t="s">
        <v>142</v>
      </c>
      <c r="F64" s="3" t="s">
        <v>3228</v>
      </c>
      <c r="G64" s="3" t="s">
        <v>50</v>
      </c>
      <c r="H64" s="3" t="s">
        <v>3145</v>
      </c>
      <c r="I64" s="51" t="s">
        <v>25</v>
      </c>
      <c r="J64" s="3">
        <v>123</v>
      </c>
      <c r="K64" s="3">
        <v>2.29</v>
      </c>
      <c r="L64" s="3" t="s">
        <v>67</v>
      </c>
      <c r="M64" s="6" t="s">
        <v>4194</v>
      </c>
    </row>
    <row r="65" spans="1:13">
      <c r="A65" s="7">
        <v>60</v>
      </c>
      <c r="B65" s="3" t="s">
        <v>3229</v>
      </c>
      <c r="C65" s="3" t="s">
        <v>1264</v>
      </c>
      <c r="D65" s="3" t="s">
        <v>327</v>
      </c>
      <c r="E65" s="4" t="s">
        <v>142</v>
      </c>
      <c r="F65" s="3" t="s">
        <v>1607</v>
      </c>
      <c r="G65" s="3" t="s">
        <v>178</v>
      </c>
      <c r="H65" s="3" t="s">
        <v>3145</v>
      </c>
      <c r="I65" s="51" t="s">
        <v>27</v>
      </c>
      <c r="J65" s="3">
        <v>93</v>
      </c>
      <c r="K65" s="3">
        <v>2.4900000000000002</v>
      </c>
      <c r="L65" s="3" t="s">
        <v>67</v>
      </c>
      <c r="M65" s="6" t="s">
        <v>4194</v>
      </c>
    </row>
    <row r="66" spans="1:13">
      <c r="A66" s="7">
        <v>61</v>
      </c>
      <c r="B66" s="3" t="s">
        <v>3230</v>
      </c>
      <c r="C66" s="3" t="s">
        <v>1275</v>
      </c>
      <c r="D66" s="3" t="s">
        <v>181</v>
      </c>
      <c r="E66" s="4" t="s">
        <v>142</v>
      </c>
      <c r="F66" s="3" t="s">
        <v>1673</v>
      </c>
      <c r="G66" s="3" t="s">
        <v>50</v>
      </c>
      <c r="H66" s="3" t="s">
        <v>3145</v>
      </c>
      <c r="I66" s="51" t="s">
        <v>26</v>
      </c>
      <c r="J66" s="3">
        <v>126</v>
      </c>
      <c r="K66" s="3">
        <v>2.54</v>
      </c>
      <c r="L66" s="3" t="s">
        <v>35</v>
      </c>
      <c r="M66" s="6" t="s">
        <v>4194</v>
      </c>
    </row>
    <row r="67" spans="1:13">
      <c r="A67" s="7">
        <v>62</v>
      </c>
      <c r="B67" s="3" t="s">
        <v>3231</v>
      </c>
      <c r="C67" s="3" t="s">
        <v>1049</v>
      </c>
      <c r="D67" s="3" t="s">
        <v>718</v>
      </c>
      <c r="E67" s="4" t="s">
        <v>142</v>
      </c>
      <c r="F67" s="3" t="s">
        <v>1591</v>
      </c>
      <c r="G67" s="3" t="s">
        <v>55</v>
      </c>
      <c r="H67" s="3" t="s">
        <v>3145</v>
      </c>
      <c r="I67" s="51" t="s">
        <v>26</v>
      </c>
      <c r="J67" s="3">
        <v>121</v>
      </c>
      <c r="K67" s="3">
        <v>2.72</v>
      </c>
      <c r="L67" s="3" t="s">
        <v>35</v>
      </c>
      <c r="M67" s="6" t="s">
        <v>4194</v>
      </c>
    </row>
  </sheetData>
  <autoFilter ref="A5:N67"/>
  <mergeCells count="13">
    <mergeCell ref="M3:M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1"/>
  <sheetViews>
    <sheetView workbookViewId="0">
      <selection activeCell="M1" sqref="M1:M1048576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54" customWidth="1"/>
    <col min="10" max="11" width="9.140625" style="1" customWidth="1"/>
    <col min="12" max="12" width="11.85546875" style="2" customWidth="1"/>
    <col min="13" max="13" width="17.5703125" customWidth="1"/>
  </cols>
  <sheetData>
    <row r="1" spans="1:14" ht="23.25" customHeight="1">
      <c r="A1" s="86" t="s">
        <v>4164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57" t="s">
        <v>2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57" t="s">
        <v>10</v>
      </c>
      <c r="J4" s="85"/>
      <c r="K4" s="85"/>
      <c r="L4" s="85"/>
      <c r="M4" s="90"/>
    </row>
    <row r="5" spans="1:14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55" t="s">
        <v>15</v>
      </c>
      <c r="J5" s="4" t="s">
        <v>14</v>
      </c>
      <c r="K5" s="4" t="s">
        <v>14</v>
      </c>
      <c r="L5" s="4" t="s">
        <v>14</v>
      </c>
      <c r="M5" s="6">
        <v>138</v>
      </c>
      <c r="N5">
        <v>2.5</v>
      </c>
    </row>
    <row r="6" spans="1:14">
      <c r="A6" s="7">
        <v>1</v>
      </c>
      <c r="B6" s="4" t="s">
        <v>3002</v>
      </c>
      <c r="C6" s="3" t="s">
        <v>1191</v>
      </c>
      <c r="D6" s="3" t="s">
        <v>113</v>
      </c>
      <c r="E6" s="4" t="s">
        <v>142</v>
      </c>
      <c r="F6" s="3" t="s">
        <v>1887</v>
      </c>
      <c r="G6" s="3" t="s">
        <v>308</v>
      </c>
      <c r="H6" s="3" t="s">
        <v>3003</v>
      </c>
      <c r="I6" s="50" t="s">
        <v>27</v>
      </c>
      <c r="J6" s="50">
        <v>95</v>
      </c>
      <c r="K6" s="50">
        <v>2.09</v>
      </c>
      <c r="L6" s="50" t="s">
        <v>67</v>
      </c>
      <c r="M6" s="6" t="s">
        <v>4194</v>
      </c>
    </row>
    <row r="7" spans="1:14">
      <c r="A7" s="7">
        <v>2</v>
      </c>
      <c r="B7" s="4" t="s">
        <v>3004</v>
      </c>
      <c r="C7" s="3" t="s">
        <v>1264</v>
      </c>
      <c r="D7" s="3" t="s">
        <v>1727</v>
      </c>
      <c r="E7" s="4" t="s">
        <v>142</v>
      </c>
      <c r="F7" s="3" t="s">
        <v>1589</v>
      </c>
      <c r="G7" s="3" t="s">
        <v>45</v>
      </c>
      <c r="H7" s="3" t="s">
        <v>3003</v>
      </c>
      <c r="I7" s="51" t="s">
        <v>25</v>
      </c>
      <c r="J7" s="51">
        <v>111</v>
      </c>
      <c r="K7" s="51">
        <v>2.09</v>
      </c>
      <c r="L7" s="51" t="s">
        <v>67</v>
      </c>
      <c r="M7" s="6" t="s">
        <v>4194</v>
      </c>
    </row>
    <row r="8" spans="1:14">
      <c r="A8" s="7">
        <v>3</v>
      </c>
      <c r="B8" s="4" t="s">
        <v>3005</v>
      </c>
      <c r="C8" s="3" t="s">
        <v>393</v>
      </c>
      <c r="D8" s="3" t="s">
        <v>105</v>
      </c>
      <c r="E8" s="4" t="s">
        <v>142</v>
      </c>
      <c r="F8" s="3" t="s">
        <v>2864</v>
      </c>
      <c r="G8" s="3" t="s">
        <v>193</v>
      </c>
      <c r="H8" s="3" t="s">
        <v>3003</v>
      </c>
      <c r="I8" s="51" t="s">
        <v>26</v>
      </c>
      <c r="J8" s="51">
        <v>124</v>
      </c>
      <c r="K8" s="51">
        <v>3.06</v>
      </c>
      <c r="L8" s="51" t="s">
        <v>35</v>
      </c>
      <c r="M8" s="6" t="s">
        <v>4194</v>
      </c>
    </row>
    <row r="9" spans="1:14">
      <c r="A9" s="7">
        <v>4</v>
      </c>
      <c r="B9" s="4" t="s">
        <v>3006</v>
      </c>
      <c r="C9" s="3" t="s">
        <v>1170</v>
      </c>
      <c r="D9" s="3" t="s">
        <v>537</v>
      </c>
      <c r="E9" s="4" t="s">
        <v>142</v>
      </c>
      <c r="F9" s="3" t="s">
        <v>1540</v>
      </c>
      <c r="G9" s="3" t="s">
        <v>50</v>
      </c>
      <c r="H9" s="3" t="s">
        <v>3003</v>
      </c>
      <c r="I9" s="51" t="s">
        <v>27</v>
      </c>
      <c r="J9" s="51">
        <v>110</v>
      </c>
      <c r="K9" s="51">
        <v>1.98</v>
      </c>
      <c r="L9" s="51" t="s">
        <v>88</v>
      </c>
      <c r="M9" s="6" t="s">
        <v>4194</v>
      </c>
    </row>
    <row r="10" spans="1:14">
      <c r="A10" s="7">
        <v>5</v>
      </c>
      <c r="B10" s="4" t="s">
        <v>3007</v>
      </c>
      <c r="C10" s="3" t="s">
        <v>2421</v>
      </c>
      <c r="D10" s="3" t="s">
        <v>718</v>
      </c>
      <c r="E10" s="4" t="s">
        <v>142</v>
      </c>
      <c r="F10" s="3" t="s">
        <v>1651</v>
      </c>
      <c r="G10" s="3" t="s">
        <v>55</v>
      </c>
      <c r="H10" s="3" t="s">
        <v>3003</v>
      </c>
      <c r="I10" s="51" t="s">
        <v>27</v>
      </c>
      <c r="J10" s="51">
        <v>120</v>
      </c>
      <c r="K10" s="51">
        <v>2.31</v>
      </c>
      <c r="L10" s="51" t="s">
        <v>67</v>
      </c>
      <c r="M10" s="6" t="s">
        <v>4194</v>
      </c>
    </row>
    <row r="11" spans="1:14">
      <c r="A11" s="7">
        <v>6</v>
      </c>
      <c r="B11" s="4" t="s">
        <v>3008</v>
      </c>
      <c r="C11" s="3" t="s">
        <v>1741</v>
      </c>
      <c r="D11" s="3" t="s">
        <v>1270</v>
      </c>
      <c r="E11" s="4" t="s">
        <v>142</v>
      </c>
      <c r="F11" s="3" t="s">
        <v>119</v>
      </c>
      <c r="G11" s="3" t="s">
        <v>21</v>
      </c>
      <c r="H11" s="3" t="s">
        <v>3003</v>
      </c>
      <c r="I11" s="51" t="s">
        <v>34</v>
      </c>
      <c r="J11" s="51">
        <v>116</v>
      </c>
      <c r="K11" s="51">
        <v>2.29</v>
      </c>
      <c r="L11" s="51" t="s">
        <v>67</v>
      </c>
      <c r="M11" s="6" t="s">
        <v>4194</v>
      </c>
    </row>
    <row r="12" spans="1:14">
      <c r="A12" s="7">
        <v>7</v>
      </c>
      <c r="B12" s="4" t="s">
        <v>3009</v>
      </c>
      <c r="C12" s="3" t="s">
        <v>865</v>
      </c>
      <c r="D12" s="3" t="s">
        <v>113</v>
      </c>
      <c r="E12" s="4" t="s">
        <v>1480</v>
      </c>
      <c r="F12" s="3" t="s">
        <v>3010</v>
      </c>
      <c r="G12" s="3" t="s">
        <v>131</v>
      </c>
      <c r="H12" s="3" t="s">
        <v>3003</v>
      </c>
      <c r="I12" s="59" t="s">
        <v>14</v>
      </c>
      <c r="J12" s="51">
        <v>127</v>
      </c>
      <c r="K12" s="51">
        <v>3.04</v>
      </c>
      <c r="L12" s="51" t="s">
        <v>35</v>
      </c>
      <c r="M12" s="6" t="s">
        <v>4197</v>
      </c>
    </row>
    <row r="13" spans="1:14">
      <c r="A13" s="7">
        <v>8</v>
      </c>
      <c r="B13" s="4" t="s">
        <v>3011</v>
      </c>
      <c r="C13" s="3" t="s">
        <v>3012</v>
      </c>
      <c r="D13" s="3" t="s">
        <v>1171</v>
      </c>
      <c r="E13" s="4" t="s">
        <v>142</v>
      </c>
      <c r="F13" s="3" t="s">
        <v>1543</v>
      </c>
      <c r="G13" s="3" t="s">
        <v>97</v>
      </c>
      <c r="H13" s="3" t="s">
        <v>3003</v>
      </c>
      <c r="I13" s="51" t="s">
        <v>26</v>
      </c>
      <c r="J13" s="51">
        <v>126</v>
      </c>
      <c r="K13" s="51">
        <v>2.1800000000000002</v>
      </c>
      <c r="L13" s="51" t="s">
        <v>67</v>
      </c>
      <c r="M13" s="6" t="s">
        <v>4194</v>
      </c>
    </row>
    <row r="14" spans="1:14">
      <c r="A14" s="7">
        <v>9</v>
      </c>
      <c r="B14" s="4" t="s">
        <v>3013</v>
      </c>
      <c r="C14" s="3" t="s">
        <v>3014</v>
      </c>
      <c r="D14" s="3" t="s">
        <v>978</v>
      </c>
      <c r="E14" s="4" t="s">
        <v>142</v>
      </c>
      <c r="F14" s="3" t="s">
        <v>1734</v>
      </c>
      <c r="G14" s="3" t="s">
        <v>308</v>
      </c>
      <c r="H14" s="3" t="s">
        <v>3003</v>
      </c>
      <c r="I14" s="51" t="s">
        <v>26</v>
      </c>
      <c r="J14" s="51">
        <v>128</v>
      </c>
      <c r="K14" s="51">
        <v>2.56</v>
      </c>
      <c r="L14" s="51" t="s">
        <v>35</v>
      </c>
      <c r="M14" s="6" t="s">
        <v>4194</v>
      </c>
    </row>
    <row r="15" spans="1:14">
      <c r="A15" s="7">
        <v>10</v>
      </c>
      <c r="B15" s="4" t="s">
        <v>3015</v>
      </c>
      <c r="C15" s="3" t="s">
        <v>2701</v>
      </c>
      <c r="D15" s="3" t="s">
        <v>1247</v>
      </c>
      <c r="E15" s="4" t="s">
        <v>142</v>
      </c>
      <c r="F15" s="3" t="s">
        <v>1832</v>
      </c>
      <c r="G15" s="3" t="s">
        <v>178</v>
      </c>
      <c r="H15" s="3" t="s">
        <v>3003</v>
      </c>
      <c r="I15" s="51" t="s">
        <v>24</v>
      </c>
      <c r="J15" s="51">
        <v>117</v>
      </c>
      <c r="K15" s="51">
        <v>1.99</v>
      </c>
      <c r="L15" s="51" t="s">
        <v>88</v>
      </c>
      <c r="M15" s="6" t="s">
        <v>4194</v>
      </c>
    </row>
    <row r="16" spans="1:14">
      <c r="A16" s="7">
        <v>11</v>
      </c>
      <c r="B16" s="4" t="s">
        <v>3016</v>
      </c>
      <c r="C16" s="3" t="s">
        <v>1287</v>
      </c>
      <c r="D16" s="3" t="s">
        <v>166</v>
      </c>
      <c r="E16" s="4" t="s">
        <v>1480</v>
      </c>
      <c r="F16" s="3" t="s">
        <v>3017</v>
      </c>
      <c r="G16" s="3" t="s">
        <v>785</v>
      </c>
      <c r="H16" s="3" t="s">
        <v>3003</v>
      </c>
      <c r="I16" s="51" t="s">
        <v>26</v>
      </c>
      <c r="J16" s="51">
        <v>138</v>
      </c>
      <c r="K16" s="51">
        <v>3</v>
      </c>
      <c r="L16" s="51" t="s">
        <v>35</v>
      </c>
      <c r="M16" s="6" t="s">
        <v>4196</v>
      </c>
    </row>
    <row r="17" spans="1:13">
      <c r="A17" s="7">
        <v>12</v>
      </c>
      <c r="B17" s="4" t="s">
        <v>3018</v>
      </c>
      <c r="C17" s="3" t="s">
        <v>3019</v>
      </c>
      <c r="D17" s="3" t="s">
        <v>537</v>
      </c>
      <c r="E17" s="4" t="s">
        <v>142</v>
      </c>
      <c r="F17" s="3" t="s">
        <v>1537</v>
      </c>
      <c r="G17" s="3" t="s">
        <v>55</v>
      </c>
      <c r="H17" s="3" t="s">
        <v>3003</v>
      </c>
      <c r="I17" s="51" t="s">
        <v>24</v>
      </c>
      <c r="J17" s="51">
        <v>118</v>
      </c>
      <c r="K17" s="51">
        <v>2.39</v>
      </c>
      <c r="L17" s="51" t="s">
        <v>67</v>
      </c>
      <c r="M17" s="6" t="s">
        <v>4194</v>
      </c>
    </row>
    <row r="18" spans="1:13">
      <c r="A18" s="7">
        <v>13</v>
      </c>
      <c r="B18" s="4" t="s">
        <v>3020</v>
      </c>
      <c r="C18" s="3" t="s">
        <v>3021</v>
      </c>
      <c r="D18" s="3" t="s">
        <v>626</v>
      </c>
      <c r="E18" s="4" t="s">
        <v>142</v>
      </c>
      <c r="F18" s="3" t="s">
        <v>3022</v>
      </c>
      <c r="G18" s="3" t="s">
        <v>193</v>
      </c>
      <c r="H18" s="3" t="s">
        <v>3003</v>
      </c>
      <c r="I18" s="51" t="s">
        <v>27</v>
      </c>
      <c r="J18" s="51">
        <v>121</v>
      </c>
      <c r="K18" s="51">
        <v>2.5299999999999998</v>
      </c>
      <c r="L18" s="51" t="s">
        <v>35</v>
      </c>
      <c r="M18" s="6" t="s">
        <v>4194</v>
      </c>
    </row>
    <row r="19" spans="1:13">
      <c r="A19" s="7">
        <v>14</v>
      </c>
      <c r="B19" s="4" t="s">
        <v>3023</v>
      </c>
      <c r="C19" s="3" t="s">
        <v>1275</v>
      </c>
      <c r="D19" s="3" t="s">
        <v>1239</v>
      </c>
      <c r="E19" s="4" t="s">
        <v>142</v>
      </c>
      <c r="F19" s="3" t="s">
        <v>2646</v>
      </c>
      <c r="G19" s="3" t="s">
        <v>812</v>
      </c>
      <c r="H19" s="3" t="s">
        <v>3003</v>
      </c>
      <c r="I19" s="51" t="s">
        <v>27</v>
      </c>
      <c r="J19" s="51">
        <v>132</v>
      </c>
      <c r="K19" s="51">
        <v>2.2200000000000002</v>
      </c>
      <c r="L19" s="51" t="s">
        <v>67</v>
      </c>
      <c r="M19" s="6" t="s">
        <v>4194</v>
      </c>
    </row>
    <row r="20" spans="1:13">
      <c r="A20" s="7">
        <v>15</v>
      </c>
      <c r="B20" s="4" t="s">
        <v>3024</v>
      </c>
      <c r="C20" s="3" t="s">
        <v>1191</v>
      </c>
      <c r="D20" s="3" t="s">
        <v>113</v>
      </c>
      <c r="E20" s="4" t="s">
        <v>142</v>
      </c>
      <c r="F20" s="3" t="s">
        <v>252</v>
      </c>
      <c r="G20" s="3" t="s">
        <v>45</v>
      </c>
      <c r="H20" s="3" t="s">
        <v>3003</v>
      </c>
      <c r="I20" s="51" t="s">
        <v>27</v>
      </c>
      <c r="J20" s="51">
        <v>114</v>
      </c>
      <c r="K20" s="51">
        <v>2.12</v>
      </c>
      <c r="L20" s="51" t="s">
        <v>67</v>
      </c>
      <c r="M20" s="6" t="s">
        <v>4194</v>
      </c>
    </row>
    <row r="21" spans="1:13">
      <c r="A21" s="7">
        <v>16</v>
      </c>
      <c r="B21" s="4" t="s">
        <v>3025</v>
      </c>
      <c r="C21" s="3" t="s">
        <v>1958</v>
      </c>
      <c r="D21" s="3" t="s">
        <v>1884</v>
      </c>
      <c r="E21" s="4" t="s">
        <v>142</v>
      </c>
      <c r="F21" s="3" t="s">
        <v>188</v>
      </c>
      <c r="G21" s="3" t="s">
        <v>359</v>
      </c>
      <c r="H21" s="3" t="s">
        <v>3003</v>
      </c>
      <c r="I21" s="51" t="s">
        <v>26</v>
      </c>
      <c r="J21" s="51">
        <v>114</v>
      </c>
      <c r="K21" s="51">
        <v>2.46</v>
      </c>
      <c r="L21" s="51" t="s">
        <v>67</v>
      </c>
      <c r="M21" s="6" t="s">
        <v>4194</v>
      </c>
    </row>
    <row r="22" spans="1:13">
      <c r="A22" s="7">
        <v>17</v>
      </c>
      <c r="B22" s="4" t="s">
        <v>3026</v>
      </c>
      <c r="C22" s="3" t="s">
        <v>3027</v>
      </c>
      <c r="D22" s="3" t="s">
        <v>1186</v>
      </c>
      <c r="E22" s="4" t="s">
        <v>142</v>
      </c>
      <c r="F22" s="3" t="s">
        <v>1880</v>
      </c>
      <c r="G22" s="3" t="s">
        <v>299</v>
      </c>
      <c r="H22" s="3" t="s">
        <v>3003</v>
      </c>
      <c r="I22" s="51" t="s">
        <v>27</v>
      </c>
      <c r="J22" s="51">
        <v>121</v>
      </c>
      <c r="K22" s="51">
        <v>2.4700000000000002</v>
      </c>
      <c r="L22" s="51" t="s">
        <v>67</v>
      </c>
      <c r="M22" s="6" t="s">
        <v>4194</v>
      </c>
    </row>
    <row r="23" spans="1:13">
      <c r="A23" s="7">
        <v>18</v>
      </c>
      <c r="B23" s="4" t="s">
        <v>3028</v>
      </c>
      <c r="C23" s="3" t="s">
        <v>1049</v>
      </c>
      <c r="D23" s="3" t="s">
        <v>1214</v>
      </c>
      <c r="E23" s="4" t="s">
        <v>142</v>
      </c>
      <c r="F23" s="3" t="s">
        <v>1595</v>
      </c>
      <c r="G23" s="3" t="s">
        <v>33</v>
      </c>
      <c r="H23" s="3" t="s">
        <v>3003</v>
      </c>
      <c r="I23" s="59" t="s">
        <v>14</v>
      </c>
      <c r="J23" s="51">
        <v>24</v>
      </c>
      <c r="K23" s="51">
        <v>2.02</v>
      </c>
      <c r="L23" s="51" t="s">
        <v>67</v>
      </c>
      <c r="M23" s="6" t="s">
        <v>4197</v>
      </c>
    </row>
    <row r="24" spans="1:13">
      <c r="A24" s="7">
        <v>19</v>
      </c>
      <c r="B24" s="4" t="s">
        <v>3029</v>
      </c>
      <c r="C24" s="3" t="s">
        <v>1249</v>
      </c>
      <c r="D24" s="3" t="s">
        <v>978</v>
      </c>
      <c r="E24" s="4" t="s">
        <v>142</v>
      </c>
      <c r="F24" s="3" t="s">
        <v>1614</v>
      </c>
      <c r="G24" s="3" t="s">
        <v>45</v>
      </c>
      <c r="H24" s="3" t="s">
        <v>3003</v>
      </c>
      <c r="I24" s="51" t="s">
        <v>24</v>
      </c>
      <c r="J24" s="51">
        <v>130</v>
      </c>
      <c r="K24" s="51">
        <v>2.34</v>
      </c>
      <c r="L24" s="51" t="s">
        <v>67</v>
      </c>
      <c r="M24" s="6" t="s">
        <v>4194</v>
      </c>
    </row>
    <row r="25" spans="1:13">
      <c r="A25" s="7">
        <v>20</v>
      </c>
      <c r="B25" s="4" t="s">
        <v>3030</v>
      </c>
      <c r="C25" s="3" t="s">
        <v>3031</v>
      </c>
      <c r="D25" s="3" t="s">
        <v>137</v>
      </c>
      <c r="E25" s="4" t="s">
        <v>142</v>
      </c>
      <c r="F25" s="3" t="s">
        <v>1900</v>
      </c>
      <c r="G25" s="3" t="s">
        <v>21</v>
      </c>
      <c r="H25" s="3" t="s">
        <v>3003</v>
      </c>
      <c r="I25" s="51" t="s">
        <v>26</v>
      </c>
      <c r="J25" s="51">
        <v>74</v>
      </c>
      <c r="K25" s="51">
        <v>2.4300000000000002</v>
      </c>
      <c r="L25" s="51" t="s">
        <v>67</v>
      </c>
      <c r="M25" s="6" t="s">
        <v>4194</v>
      </c>
    </row>
    <row r="26" spans="1:13">
      <c r="A26" s="7">
        <v>21</v>
      </c>
      <c r="B26" s="4" t="s">
        <v>3032</v>
      </c>
      <c r="C26" s="3" t="s">
        <v>3033</v>
      </c>
      <c r="D26" s="3" t="s">
        <v>537</v>
      </c>
      <c r="E26" s="4" t="s">
        <v>142</v>
      </c>
      <c r="F26" s="3" t="s">
        <v>1660</v>
      </c>
      <c r="G26" s="3" t="s">
        <v>50</v>
      </c>
      <c r="H26" s="3" t="s">
        <v>3003</v>
      </c>
      <c r="I26" s="51" t="s">
        <v>27</v>
      </c>
      <c r="J26" s="51">
        <v>118</v>
      </c>
      <c r="K26" s="51">
        <v>2.41</v>
      </c>
      <c r="L26" s="51" t="s">
        <v>67</v>
      </c>
      <c r="M26" s="6" t="s">
        <v>4194</v>
      </c>
    </row>
    <row r="27" spans="1:13">
      <c r="A27" s="7">
        <v>22</v>
      </c>
      <c r="B27" s="4" t="s">
        <v>3034</v>
      </c>
      <c r="C27" s="3" t="s">
        <v>1615</v>
      </c>
      <c r="D27" s="3" t="s">
        <v>156</v>
      </c>
      <c r="E27" s="4" t="s">
        <v>142</v>
      </c>
      <c r="F27" s="3" t="s">
        <v>1830</v>
      </c>
      <c r="G27" s="3" t="s">
        <v>50</v>
      </c>
      <c r="H27" s="3" t="s">
        <v>3003</v>
      </c>
      <c r="I27" s="51" t="s">
        <v>26</v>
      </c>
      <c r="J27" s="51">
        <v>138</v>
      </c>
      <c r="K27" s="51">
        <v>2.96</v>
      </c>
      <c r="L27" s="51" t="s">
        <v>35</v>
      </c>
      <c r="M27" s="6" t="s">
        <v>4196</v>
      </c>
    </row>
    <row r="28" spans="1:13">
      <c r="A28" s="7">
        <v>23</v>
      </c>
      <c r="B28" s="4" t="s">
        <v>3035</v>
      </c>
      <c r="C28" s="3" t="s">
        <v>3031</v>
      </c>
      <c r="D28" s="3" t="s">
        <v>1168</v>
      </c>
      <c r="E28" s="4" t="s">
        <v>142</v>
      </c>
      <c r="F28" s="3" t="s">
        <v>2666</v>
      </c>
      <c r="G28" s="3" t="s">
        <v>785</v>
      </c>
      <c r="H28" s="3" t="s">
        <v>3003</v>
      </c>
      <c r="I28" s="51" t="s">
        <v>27</v>
      </c>
      <c r="J28" s="51">
        <v>122</v>
      </c>
      <c r="K28" s="51">
        <v>2.4300000000000002</v>
      </c>
      <c r="L28" s="51" t="s">
        <v>67</v>
      </c>
      <c r="M28" s="6" t="s">
        <v>4194</v>
      </c>
    </row>
    <row r="29" spans="1:13">
      <c r="A29" s="7">
        <v>24</v>
      </c>
      <c r="B29" s="4" t="s">
        <v>3036</v>
      </c>
      <c r="C29" s="3" t="s">
        <v>3037</v>
      </c>
      <c r="D29" s="3" t="s">
        <v>129</v>
      </c>
      <c r="E29" s="4" t="s">
        <v>1480</v>
      </c>
      <c r="F29" s="3" t="s">
        <v>1908</v>
      </c>
      <c r="G29" s="3" t="s">
        <v>50</v>
      </c>
      <c r="H29" s="3" t="s">
        <v>3003</v>
      </c>
      <c r="I29" s="51" t="s">
        <v>26</v>
      </c>
      <c r="J29" s="51">
        <v>134</v>
      </c>
      <c r="K29" s="51">
        <v>2.76</v>
      </c>
      <c r="L29" s="51" t="s">
        <v>35</v>
      </c>
      <c r="M29" s="6" t="s">
        <v>4196</v>
      </c>
    </row>
    <row r="30" spans="1:13">
      <c r="A30" s="7">
        <v>25</v>
      </c>
      <c r="B30" s="4" t="s">
        <v>3038</v>
      </c>
      <c r="C30" s="3" t="s">
        <v>108</v>
      </c>
      <c r="D30" s="3" t="s">
        <v>234</v>
      </c>
      <c r="E30" s="4" t="s">
        <v>142</v>
      </c>
      <c r="F30" s="3" t="s">
        <v>1706</v>
      </c>
      <c r="G30" s="3" t="s">
        <v>193</v>
      </c>
      <c r="H30" s="3" t="s">
        <v>3003</v>
      </c>
      <c r="I30" s="59" t="s">
        <v>14</v>
      </c>
      <c r="J30" s="51">
        <v>4</v>
      </c>
      <c r="K30" s="51">
        <v>1.5</v>
      </c>
      <c r="L30" s="51" t="s">
        <v>88</v>
      </c>
      <c r="M30" s="6" t="s">
        <v>4197</v>
      </c>
    </row>
    <row r="31" spans="1:13">
      <c r="A31" s="7">
        <v>26</v>
      </c>
      <c r="B31" s="4" t="s">
        <v>3039</v>
      </c>
      <c r="C31" s="3" t="s">
        <v>1718</v>
      </c>
      <c r="D31" s="3" t="s">
        <v>53</v>
      </c>
      <c r="E31" s="4" t="s">
        <v>142</v>
      </c>
      <c r="F31" s="3" t="s">
        <v>1824</v>
      </c>
      <c r="G31" s="3" t="s">
        <v>21</v>
      </c>
      <c r="H31" s="3" t="s">
        <v>3003</v>
      </c>
      <c r="I31" s="51" t="s">
        <v>27</v>
      </c>
      <c r="J31" s="51">
        <v>108</v>
      </c>
      <c r="K31" s="51">
        <v>2.16</v>
      </c>
      <c r="L31" s="51" t="s">
        <v>67</v>
      </c>
      <c r="M31" s="6" t="s">
        <v>4194</v>
      </c>
    </row>
    <row r="32" spans="1:13">
      <c r="A32" s="7">
        <v>27</v>
      </c>
      <c r="B32" s="4" t="s">
        <v>3040</v>
      </c>
      <c r="C32" s="3" t="s">
        <v>1207</v>
      </c>
      <c r="D32" s="3" t="s">
        <v>550</v>
      </c>
      <c r="E32" s="4" t="s">
        <v>142</v>
      </c>
      <c r="F32" s="3" t="s">
        <v>1559</v>
      </c>
      <c r="G32" s="3" t="s">
        <v>785</v>
      </c>
      <c r="H32" s="3" t="s">
        <v>3003</v>
      </c>
      <c r="I32" s="51" t="s">
        <v>26</v>
      </c>
      <c r="J32" s="51">
        <v>138</v>
      </c>
      <c r="K32" s="51">
        <v>2.95</v>
      </c>
      <c r="L32" s="51" t="s">
        <v>35</v>
      </c>
      <c r="M32" s="6" t="s">
        <v>4196</v>
      </c>
    </row>
    <row r="33" spans="1:13">
      <c r="A33" s="7">
        <v>28</v>
      </c>
      <c r="B33" s="4" t="s">
        <v>3041</v>
      </c>
      <c r="C33" s="3" t="s">
        <v>814</v>
      </c>
      <c r="D33" s="3" t="s">
        <v>821</v>
      </c>
      <c r="E33" s="4" t="s">
        <v>142</v>
      </c>
      <c r="F33" s="3" t="s">
        <v>1181</v>
      </c>
      <c r="G33" s="3" t="s">
        <v>45</v>
      </c>
      <c r="H33" s="3" t="s">
        <v>3003</v>
      </c>
      <c r="I33" s="51" t="s">
        <v>1290</v>
      </c>
      <c r="J33" s="51">
        <v>128</v>
      </c>
      <c r="K33" s="51">
        <v>2.61</v>
      </c>
      <c r="L33" s="51" t="s">
        <v>35</v>
      </c>
      <c r="M33" s="6" t="s">
        <v>4194</v>
      </c>
    </row>
    <row r="34" spans="1:13">
      <c r="A34" s="7">
        <v>29</v>
      </c>
      <c r="B34" s="4" t="s">
        <v>3042</v>
      </c>
      <c r="C34" s="3" t="s">
        <v>3043</v>
      </c>
      <c r="D34" s="3" t="s">
        <v>181</v>
      </c>
      <c r="E34" s="4" t="s">
        <v>142</v>
      </c>
      <c r="F34" s="3" t="s">
        <v>1876</v>
      </c>
      <c r="G34" s="3" t="s">
        <v>45</v>
      </c>
      <c r="H34" s="3" t="s">
        <v>3003</v>
      </c>
      <c r="I34" s="51" t="s">
        <v>23</v>
      </c>
      <c r="J34" s="51">
        <v>111</v>
      </c>
      <c r="K34" s="51">
        <v>2.0699999999999998</v>
      </c>
      <c r="L34" s="51" t="s">
        <v>67</v>
      </c>
      <c r="M34" s="6" t="s">
        <v>4194</v>
      </c>
    </row>
    <row r="35" spans="1:13">
      <c r="A35" s="7">
        <v>30</v>
      </c>
      <c r="B35" s="4" t="s">
        <v>3044</v>
      </c>
      <c r="C35" s="3" t="s">
        <v>3045</v>
      </c>
      <c r="D35" s="3" t="s">
        <v>1239</v>
      </c>
      <c r="E35" s="4" t="s">
        <v>142</v>
      </c>
      <c r="F35" s="3" t="s">
        <v>1510</v>
      </c>
      <c r="G35" s="3" t="s">
        <v>785</v>
      </c>
      <c r="H35" s="3" t="s">
        <v>3003</v>
      </c>
      <c r="I35" s="51" t="s">
        <v>27</v>
      </c>
      <c r="J35" s="51">
        <v>124</v>
      </c>
      <c r="K35" s="51">
        <v>2.4900000000000002</v>
      </c>
      <c r="L35" s="51" t="s">
        <v>67</v>
      </c>
      <c r="M35" s="6" t="s">
        <v>4194</v>
      </c>
    </row>
    <row r="36" spans="1:13">
      <c r="A36" s="7">
        <v>31</v>
      </c>
      <c r="B36" s="4" t="s">
        <v>3046</v>
      </c>
      <c r="C36" s="3" t="s">
        <v>256</v>
      </c>
      <c r="D36" s="3" t="s">
        <v>1784</v>
      </c>
      <c r="E36" s="4" t="s">
        <v>142</v>
      </c>
      <c r="F36" s="3" t="s">
        <v>2646</v>
      </c>
      <c r="G36" s="3" t="s">
        <v>50</v>
      </c>
      <c r="H36" s="3" t="s">
        <v>3003</v>
      </c>
      <c r="I36" s="51" t="s">
        <v>26</v>
      </c>
      <c r="J36" s="51">
        <v>138</v>
      </c>
      <c r="K36" s="51">
        <v>2.64</v>
      </c>
      <c r="L36" s="51" t="s">
        <v>35</v>
      </c>
      <c r="M36" s="6" t="s">
        <v>4196</v>
      </c>
    </row>
    <row r="37" spans="1:13">
      <c r="A37" s="7">
        <v>32</v>
      </c>
      <c r="B37" s="4" t="s">
        <v>3047</v>
      </c>
      <c r="C37" s="3" t="s">
        <v>108</v>
      </c>
      <c r="D37" s="3" t="s">
        <v>1214</v>
      </c>
      <c r="E37" s="4" t="s">
        <v>142</v>
      </c>
      <c r="F37" s="3" t="s">
        <v>2424</v>
      </c>
      <c r="G37" s="3" t="s">
        <v>50</v>
      </c>
      <c r="H37" s="3" t="s">
        <v>3003</v>
      </c>
      <c r="I37" s="51" t="s">
        <v>24</v>
      </c>
      <c r="J37" s="51">
        <v>131</v>
      </c>
      <c r="K37" s="51">
        <v>2.66</v>
      </c>
      <c r="L37" s="51" t="s">
        <v>35</v>
      </c>
      <c r="M37" s="6" t="s">
        <v>4196</v>
      </c>
    </row>
    <row r="38" spans="1:13">
      <c r="A38" s="7">
        <v>33</v>
      </c>
      <c r="B38" s="4" t="s">
        <v>3048</v>
      </c>
      <c r="C38" s="3" t="s">
        <v>1252</v>
      </c>
      <c r="D38" s="3" t="s">
        <v>1247</v>
      </c>
      <c r="E38" s="4" t="s">
        <v>142</v>
      </c>
      <c r="F38" s="3" t="s">
        <v>1759</v>
      </c>
      <c r="G38" s="3" t="s">
        <v>785</v>
      </c>
      <c r="H38" s="3" t="s">
        <v>3003</v>
      </c>
      <c r="I38" s="51" t="s">
        <v>27</v>
      </c>
      <c r="J38" s="51">
        <v>135</v>
      </c>
      <c r="K38" s="51">
        <v>2.76</v>
      </c>
      <c r="L38" s="51" t="s">
        <v>35</v>
      </c>
      <c r="M38" s="6" t="s">
        <v>4196</v>
      </c>
    </row>
    <row r="39" spans="1:13">
      <c r="A39" s="7">
        <v>34</v>
      </c>
      <c r="B39" s="4" t="s">
        <v>3049</v>
      </c>
      <c r="C39" s="3" t="s">
        <v>3050</v>
      </c>
      <c r="D39" s="3" t="s">
        <v>1247</v>
      </c>
      <c r="E39" s="4" t="s">
        <v>142</v>
      </c>
      <c r="F39" s="3" t="s">
        <v>2923</v>
      </c>
      <c r="G39" s="3" t="s">
        <v>299</v>
      </c>
      <c r="H39" s="3" t="s">
        <v>3003</v>
      </c>
      <c r="I39" s="51" t="s">
        <v>27</v>
      </c>
      <c r="J39" s="51">
        <v>126</v>
      </c>
      <c r="K39" s="51">
        <v>2.29</v>
      </c>
      <c r="L39" s="51" t="s">
        <v>67</v>
      </c>
      <c r="M39" s="6" t="s">
        <v>4194</v>
      </c>
    </row>
    <row r="40" spans="1:13">
      <c r="A40" s="7">
        <v>35</v>
      </c>
      <c r="B40" s="4" t="s">
        <v>3051</v>
      </c>
      <c r="C40" s="3" t="s">
        <v>1191</v>
      </c>
      <c r="D40" s="3" t="s">
        <v>1247</v>
      </c>
      <c r="E40" s="4" t="s">
        <v>142</v>
      </c>
      <c r="F40" s="3" t="s">
        <v>1952</v>
      </c>
      <c r="G40" s="3" t="s">
        <v>50</v>
      </c>
      <c r="H40" s="3" t="s">
        <v>3003</v>
      </c>
      <c r="I40" s="51" t="s">
        <v>27</v>
      </c>
      <c r="J40" s="51">
        <v>128</v>
      </c>
      <c r="K40" s="51">
        <v>2.46</v>
      </c>
      <c r="L40" s="51" t="s">
        <v>67</v>
      </c>
      <c r="M40" s="6" t="s">
        <v>4194</v>
      </c>
    </row>
    <row r="41" spans="1:13">
      <c r="A41" s="7">
        <v>36</v>
      </c>
      <c r="B41" s="4" t="s">
        <v>3052</v>
      </c>
      <c r="C41" s="3" t="s">
        <v>3053</v>
      </c>
      <c r="D41" s="3" t="s">
        <v>43</v>
      </c>
      <c r="E41" s="4" t="s">
        <v>142</v>
      </c>
      <c r="F41" s="3" t="s">
        <v>2355</v>
      </c>
      <c r="G41" s="3" t="s">
        <v>45</v>
      </c>
      <c r="H41" s="3" t="s">
        <v>3003</v>
      </c>
      <c r="I41" s="51" t="s">
        <v>27</v>
      </c>
      <c r="J41" s="51">
        <v>126</v>
      </c>
      <c r="K41" s="51">
        <v>2.5099999999999998</v>
      </c>
      <c r="L41" s="51" t="s">
        <v>35</v>
      </c>
      <c r="M41" s="6" t="s">
        <v>4194</v>
      </c>
    </row>
    <row r="42" spans="1:13">
      <c r="A42" s="7">
        <v>37</v>
      </c>
      <c r="B42" s="4" t="s">
        <v>3054</v>
      </c>
      <c r="C42" s="3" t="s">
        <v>1215</v>
      </c>
      <c r="D42" s="3" t="s">
        <v>1583</v>
      </c>
      <c r="E42" s="4" t="s">
        <v>142</v>
      </c>
      <c r="F42" s="3" t="s">
        <v>1549</v>
      </c>
      <c r="G42" s="3" t="s">
        <v>50</v>
      </c>
      <c r="H42" s="3" t="s">
        <v>3003</v>
      </c>
      <c r="I42" s="51" t="s">
        <v>26</v>
      </c>
      <c r="J42" s="51">
        <v>109</v>
      </c>
      <c r="K42" s="51">
        <v>2.39</v>
      </c>
      <c r="L42" s="51" t="s">
        <v>67</v>
      </c>
      <c r="M42" s="6" t="s">
        <v>4194</v>
      </c>
    </row>
    <row r="43" spans="1:13">
      <c r="A43" s="7">
        <v>38</v>
      </c>
      <c r="B43" s="4" t="s">
        <v>3055</v>
      </c>
      <c r="C43" s="3" t="s">
        <v>108</v>
      </c>
      <c r="D43" s="3" t="s">
        <v>1168</v>
      </c>
      <c r="E43" s="4" t="s">
        <v>142</v>
      </c>
      <c r="F43" s="3" t="s">
        <v>1477</v>
      </c>
      <c r="G43" s="3" t="s">
        <v>45</v>
      </c>
      <c r="H43" s="3" t="s">
        <v>3003</v>
      </c>
      <c r="I43" s="51" t="s">
        <v>27</v>
      </c>
      <c r="J43" s="51">
        <v>106</v>
      </c>
      <c r="K43" s="51">
        <v>2.3199999999999998</v>
      </c>
      <c r="L43" s="51" t="s">
        <v>67</v>
      </c>
      <c r="M43" s="6" t="s">
        <v>4194</v>
      </c>
    </row>
    <row r="44" spans="1:13">
      <c r="A44" s="7">
        <v>39</v>
      </c>
      <c r="B44" s="4" t="s">
        <v>3056</v>
      </c>
      <c r="C44" s="3" t="s">
        <v>3057</v>
      </c>
      <c r="D44" s="3" t="s">
        <v>1282</v>
      </c>
      <c r="E44" s="4" t="s">
        <v>142</v>
      </c>
      <c r="F44" s="3" t="s">
        <v>1609</v>
      </c>
      <c r="G44" s="3" t="s">
        <v>55</v>
      </c>
      <c r="H44" s="3" t="s">
        <v>3003</v>
      </c>
      <c r="I44" s="51" t="s">
        <v>26</v>
      </c>
      <c r="J44" s="51">
        <v>124</v>
      </c>
      <c r="K44" s="51">
        <v>2.2400000000000002</v>
      </c>
      <c r="L44" s="51" t="s">
        <v>67</v>
      </c>
      <c r="M44" s="6" t="s">
        <v>4194</v>
      </c>
    </row>
    <row r="45" spans="1:13">
      <c r="A45" s="7">
        <v>40</v>
      </c>
      <c r="B45" s="4" t="s">
        <v>3058</v>
      </c>
      <c r="C45" s="3" t="s">
        <v>1215</v>
      </c>
      <c r="D45" s="3" t="s">
        <v>429</v>
      </c>
      <c r="E45" s="4" t="s">
        <v>142</v>
      </c>
      <c r="F45" s="3" t="s">
        <v>1607</v>
      </c>
      <c r="G45" s="3" t="s">
        <v>21</v>
      </c>
      <c r="H45" s="3" t="s">
        <v>3003</v>
      </c>
      <c r="I45" s="51" t="s">
        <v>26</v>
      </c>
      <c r="J45" s="51">
        <v>132</v>
      </c>
      <c r="K45" s="51">
        <v>2.62</v>
      </c>
      <c r="L45" s="51" t="s">
        <v>35</v>
      </c>
      <c r="M45" s="6" t="s">
        <v>4196</v>
      </c>
    </row>
    <row r="46" spans="1:13">
      <c r="A46" s="7">
        <v>41</v>
      </c>
      <c r="B46" s="3" t="s">
        <v>3059</v>
      </c>
      <c r="C46" s="3" t="s">
        <v>108</v>
      </c>
      <c r="D46" s="3" t="s">
        <v>429</v>
      </c>
      <c r="E46" s="4" t="s">
        <v>142</v>
      </c>
      <c r="F46" s="3" t="s">
        <v>3060</v>
      </c>
      <c r="G46" s="3" t="s">
        <v>21</v>
      </c>
      <c r="H46" s="3" t="s">
        <v>3003</v>
      </c>
      <c r="I46" s="51" t="s">
        <v>24</v>
      </c>
      <c r="J46" s="51">
        <v>125</v>
      </c>
      <c r="K46" s="51">
        <v>2.2000000000000002</v>
      </c>
      <c r="L46" s="51" t="s">
        <v>67</v>
      </c>
      <c r="M46" s="6" t="s">
        <v>4194</v>
      </c>
    </row>
    <row r="47" spans="1:13">
      <c r="A47" s="7">
        <v>42</v>
      </c>
      <c r="B47" s="3" t="s">
        <v>3061</v>
      </c>
      <c r="C47" s="3" t="s">
        <v>1170</v>
      </c>
      <c r="D47" s="3" t="s">
        <v>234</v>
      </c>
      <c r="E47" s="4" t="s">
        <v>142</v>
      </c>
      <c r="F47" s="3" t="s">
        <v>2398</v>
      </c>
      <c r="G47" s="3" t="s">
        <v>785</v>
      </c>
      <c r="H47" s="3" t="s">
        <v>3003</v>
      </c>
      <c r="I47" s="51" t="s">
        <v>34</v>
      </c>
      <c r="J47" s="51">
        <v>130</v>
      </c>
      <c r="K47" s="51">
        <v>2.11</v>
      </c>
      <c r="L47" s="51" t="s">
        <v>67</v>
      </c>
      <c r="M47" s="6" t="s">
        <v>4194</v>
      </c>
    </row>
    <row r="48" spans="1:13">
      <c r="A48" s="7">
        <v>43</v>
      </c>
      <c r="B48" s="3" t="s">
        <v>3062</v>
      </c>
      <c r="C48" s="3" t="s">
        <v>3063</v>
      </c>
      <c r="D48" s="3" t="s">
        <v>3064</v>
      </c>
      <c r="E48" s="4" t="s">
        <v>142</v>
      </c>
      <c r="F48" s="3" t="s">
        <v>3065</v>
      </c>
      <c r="G48" s="3" t="s">
        <v>40</v>
      </c>
      <c r="H48" s="3" t="s">
        <v>3003</v>
      </c>
      <c r="I48" s="51" t="s">
        <v>24</v>
      </c>
      <c r="J48" s="51">
        <v>130</v>
      </c>
      <c r="K48" s="51">
        <v>2.0099999999999998</v>
      </c>
      <c r="L48" s="51" t="s">
        <v>67</v>
      </c>
      <c r="M48" s="6" t="s">
        <v>4194</v>
      </c>
    </row>
    <row r="49" spans="1:13">
      <c r="A49" s="7">
        <v>44</v>
      </c>
      <c r="B49" s="3" t="s">
        <v>3066</v>
      </c>
      <c r="C49" s="3" t="s">
        <v>1485</v>
      </c>
      <c r="D49" s="3" t="s">
        <v>62</v>
      </c>
      <c r="E49" s="4" t="s">
        <v>142</v>
      </c>
      <c r="F49" s="3" t="s">
        <v>3067</v>
      </c>
      <c r="G49" s="3" t="s">
        <v>50</v>
      </c>
      <c r="H49" s="3" t="s">
        <v>3003</v>
      </c>
      <c r="I49" s="51" t="s">
        <v>26</v>
      </c>
      <c r="J49" s="51">
        <v>118</v>
      </c>
      <c r="K49" s="51">
        <v>2.6</v>
      </c>
      <c r="L49" s="51" t="s">
        <v>35</v>
      </c>
      <c r="M49" s="6" t="s">
        <v>4194</v>
      </c>
    </row>
    <row r="50" spans="1:13">
      <c r="A50" s="7">
        <v>45</v>
      </c>
      <c r="B50" s="3" t="s">
        <v>3068</v>
      </c>
      <c r="C50" s="3" t="s">
        <v>1054</v>
      </c>
      <c r="D50" s="3" t="s">
        <v>62</v>
      </c>
      <c r="E50" s="4" t="s">
        <v>142</v>
      </c>
      <c r="F50" s="3" t="s">
        <v>2559</v>
      </c>
      <c r="G50" s="3" t="s">
        <v>299</v>
      </c>
      <c r="H50" s="3" t="s">
        <v>3003</v>
      </c>
      <c r="I50" s="51" t="s">
        <v>25</v>
      </c>
      <c r="J50" s="51">
        <v>107</v>
      </c>
      <c r="K50" s="51">
        <v>1.96</v>
      </c>
      <c r="L50" s="51" t="s">
        <v>88</v>
      </c>
      <c r="M50" s="6" t="s">
        <v>4194</v>
      </c>
    </row>
    <row r="51" spans="1:13">
      <c r="A51" s="7">
        <v>46</v>
      </c>
      <c r="B51" s="3" t="s">
        <v>3069</v>
      </c>
      <c r="C51" s="3" t="s">
        <v>3070</v>
      </c>
      <c r="D51" s="3" t="s">
        <v>1239</v>
      </c>
      <c r="E51" s="4" t="s">
        <v>142</v>
      </c>
      <c r="F51" s="3" t="s">
        <v>2623</v>
      </c>
      <c r="G51" s="3" t="s">
        <v>303</v>
      </c>
      <c r="H51" s="3" t="s">
        <v>3003</v>
      </c>
      <c r="I51" s="51" t="s">
        <v>25</v>
      </c>
      <c r="J51" s="51">
        <v>80</v>
      </c>
      <c r="K51" s="51">
        <v>1.97</v>
      </c>
      <c r="L51" s="51" t="s">
        <v>88</v>
      </c>
      <c r="M51" s="6" t="s">
        <v>4194</v>
      </c>
    </row>
    <row r="52" spans="1:13">
      <c r="A52" s="7">
        <v>47</v>
      </c>
      <c r="B52" s="3" t="s">
        <v>3071</v>
      </c>
      <c r="C52" s="3" t="s">
        <v>3072</v>
      </c>
      <c r="D52" s="3" t="s">
        <v>218</v>
      </c>
      <c r="E52" s="4" t="s">
        <v>142</v>
      </c>
      <c r="F52" s="3" t="s">
        <v>1500</v>
      </c>
      <c r="G52" s="3" t="s">
        <v>55</v>
      </c>
      <c r="H52" s="3" t="s">
        <v>3003</v>
      </c>
      <c r="I52" s="51" t="s">
        <v>25</v>
      </c>
      <c r="J52" s="51">
        <v>131</v>
      </c>
      <c r="K52" s="51">
        <v>2.62</v>
      </c>
      <c r="L52" s="51" t="s">
        <v>35</v>
      </c>
      <c r="M52" s="6" t="s">
        <v>4196</v>
      </c>
    </row>
    <row r="53" spans="1:13">
      <c r="A53" s="7">
        <v>48</v>
      </c>
      <c r="B53" s="3" t="s">
        <v>3073</v>
      </c>
      <c r="C53" s="3" t="s">
        <v>1197</v>
      </c>
      <c r="D53" s="3" t="s">
        <v>1196</v>
      </c>
      <c r="E53" s="4" t="s">
        <v>142</v>
      </c>
      <c r="F53" s="3" t="s">
        <v>2545</v>
      </c>
      <c r="G53" s="3" t="s">
        <v>785</v>
      </c>
      <c r="H53" s="3" t="s">
        <v>3003</v>
      </c>
      <c r="I53" s="51" t="s">
        <v>27</v>
      </c>
      <c r="J53" s="51">
        <v>125</v>
      </c>
      <c r="K53" s="51">
        <v>2.29</v>
      </c>
      <c r="L53" s="51" t="s">
        <v>67</v>
      </c>
      <c r="M53" s="6" t="s">
        <v>4194</v>
      </c>
    </row>
    <row r="54" spans="1:13">
      <c r="A54" s="7">
        <v>49</v>
      </c>
      <c r="B54" s="3" t="s">
        <v>3074</v>
      </c>
      <c r="C54" s="3" t="s">
        <v>1498</v>
      </c>
      <c r="D54" s="3" t="s">
        <v>429</v>
      </c>
      <c r="E54" s="4" t="s">
        <v>142</v>
      </c>
      <c r="F54" s="3" t="s">
        <v>298</v>
      </c>
      <c r="G54" s="3" t="s">
        <v>55</v>
      </c>
      <c r="H54" s="3" t="s">
        <v>3075</v>
      </c>
      <c r="I54" s="51" t="s">
        <v>25</v>
      </c>
      <c r="J54" s="51">
        <v>126</v>
      </c>
      <c r="K54" s="51">
        <v>2.48</v>
      </c>
      <c r="L54" s="51" t="s">
        <v>67</v>
      </c>
      <c r="M54" s="6" t="s">
        <v>4194</v>
      </c>
    </row>
    <row r="55" spans="1:13">
      <c r="A55" s="7">
        <v>50</v>
      </c>
      <c r="B55" s="3" t="s">
        <v>3076</v>
      </c>
      <c r="C55" s="3" t="s">
        <v>1485</v>
      </c>
      <c r="D55" s="3" t="s">
        <v>1196</v>
      </c>
      <c r="E55" s="4" t="s">
        <v>142</v>
      </c>
      <c r="F55" s="3" t="s">
        <v>3077</v>
      </c>
      <c r="G55" s="3" t="s">
        <v>40</v>
      </c>
      <c r="H55" s="3" t="s">
        <v>3075</v>
      </c>
      <c r="I55" s="51" t="s">
        <v>24</v>
      </c>
      <c r="J55" s="51">
        <v>121</v>
      </c>
      <c r="K55" s="51">
        <v>2.2999999999999998</v>
      </c>
      <c r="L55" s="51" t="s">
        <v>67</v>
      </c>
      <c r="M55" s="6" t="s">
        <v>4194</v>
      </c>
    </row>
    <row r="56" spans="1:13">
      <c r="A56" s="7">
        <v>51</v>
      </c>
      <c r="B56" s="3" t="s">
        <v>3078</v>
      </c>
      <c r="C56" s="3" t="s">
        <v>3079</v>
      </c>
      <c r="D56" s="3" t="s">
        <v>1247</v>
      </c>
      <c r="E56" s="4" t="s">
        <v>142</v>
      </c>
      <c r="F56" s="3" t="s">
        <v>1276</v>
      </c>
      <c r="G56" s="3" t="s">
        <v>785</v>
      </c>
      <c r="H56" s="3" t="s">
        <v>3075</v>
      </c>
      <c r="I56" s="59" t="s">
        <v>14</v>
      </c>
      <c r="J56" s="51">
        <v>62</v>
      </c>
      <c r="K56" s="51">
        <v>2.2999999999999998</v>
      </c>
      <c r="L56" s="51" t="s">
        <v>67</v>
      </c>
      <c r="M56" s="6" t="s">
        <v>4197</v>
      </c>
    </row>
    <row r="57" spans="1:13">
      <c r="A57" s="7">
        <v>52</v>
      </c>
      <c r="B57" s="3" t="s">
        <v>3080</v>
      </c>
      <c r="C57" s="3" t="s">
        <v>1615</v>
      </c>
      <c r="D57" s="3" t="s">
        <v>429</v>
      </c>
      <c r="E57" s="4" t="s">
        <v>142</v>
      </c>
      <c r="F57" s="3" t="s">
        <v>1499</v>
      </c>
      <c r="G57" s="3" t="s">
        <v>40</v>
      </c>
      <c r="H57" s="3" t="s">
        <v>3075</v>
      </c>
      <c r="I57" s="51" t="s">
        <v>27</v>
      </c>
      <c r="J57" s="51">
        <v>128</v>
      </c>
      <c r="K57" s="51">
        <v>2.52</v>
      </c>
      <c r="L57" s="51" t="s">
        <v>35</v>
      </c>
      <c r="M57" s="6" t="s">
        <v>4194</v>
      </c>
    </row>
    <row r="58" spans="1:13">
      <c r="A58" s="7">
        <v>53</v>
      </c>
      <c r="B58" s="3" t="s">
        <v>3081</v>
      </c>
      <c r="C58" s="3" t="s">
        <v>3082</v>
      </c>
      <c r="D58" s="3" t="s">
        <v>830</v>
      </c>
      <c r="E58" s="4" t="s">
        <v>142</v>
      </c>
      <c r="F58" s="3" t="s">
        <v>1644</v>
      </c>
      <c r="G58" s="3" t="s">
        <v>55</v>
      </c>
      <c r="H58" s="3" t="s">
        <v>3075</v>
      </c>
      <c r="I58" s="51" t="s">
        <v>27</v>
      </c>
      <c r="J58" s="51">
        <v>135</v>
      </c>
      <c r="K58" s="51">
        <v>2.75</v>
      </c>
      <c r="L58" s="51" t="s">
        <v>35</v>
      </c>
      <c r="M58" s="6" t="s">
        <v>4196</v>
      </c>
    </row>
    <row r="59" spans="1:13">
      <c r="A59" s="7">
        <v>54</v>
      </c>
      <c r="B59" s="3" t="s">
        <v>3083</v>
      </c>
      <c r="C59" s="3" t="s">
        <v>1226</v>
      </c>
      <c r="D59" s="3" t="s">
        <v>1213</v>
      </c>
      <c r="E59" s="4" t="s">
        <v>142</v>
      </c>
      <c r="F59" s="3" t="s">
        <v>1712</v>
      </c>
      <c r="G59" s="3" t="s">
        <v>97</v>
      </c>
      <c r="H59" s="3" t="s">
        <v>3075</v>
      </c>
      <c r="I59" s="51" t="s">
        <v>26</v>
      </c>
      <c r="J59" s="51">
        <v>115</v>
      </c>
      <c r="K59" s="51">
        <v>2.46</v>
      </c>
      <c r="L59" s="51" t="s">
        <v>67</v>
      </c>
      <c r="M59" s="6" t="s">
        <v>4194</v>
      </c>
    </row>
    <row r="60" spans="1:13">
      <c r="A60" s="7">
        <v>55</v>
      </c>
      <c r="B60" s="3" t="s">
        <v>3084</v>
      </c>
      <c r="C60" s="3" t="s">
        <v>1229</v>
      </c>
      <c r="D60" s="3" t="s">
        <v>1230</v>
      </c>
      <c r="E60" s="4" t="s">
        <v>142</v>
      </c>
      <c r="F60" s="3" t="s">
        <v>2646</v>
      </c>
      <c r="G60" s="3" t="s">
        <v>812</v>
      </c>
      <c r="H60" s="3" t="s">
        <v>3075</v>
      </c>
      <c r="I60" s="51" t="s">
        <v>25</v>
      </c>
      <c r="J60" s="51">
        <v>122</v>
      </c>
      <c r="K60" s="51">
        <v>2.0699999999999998</v>
      </c>
      <c r="L60" s="51" t="s">
        <v>67</v>
      </c>
      <c r="M60" s="6" t="s">
        <v>4194</v>
      </c>
    </row>
    <row r="61" spans="1:13">
      <c r="A61" s="7">
        <v>56</v>
      </c>
      <c r="B61" s="3" t="s">
        <v>3085</v>
      </c>
      <c r="C61" s="3" t="s">
        <v>3086</v>
      </c>
      <c r="D61" s="3" t="s">
        <v>3087</v>
      </c>
      <c r="E61" s="4" t="s">
        <v>142</v>
      </c>
      <c r="F61" s="3" t="s">
        <v>1535</v>
      </c>
      <c r="G61" s="3" t="s">
        <v>359</v>
      </c>
      <c r="H61" s="3" t="s">
        <v>3075</v>
      </c>
      <c r="I61" s="51" t="s">
        <v>26</v>
      </c>
      <c r="J61" s="51">
        <v>132</v>
      </c>
      <c r="K61" s="51">
        <v>2.79</v>
      </c>
      <c r="L61" s="51" t="s">
        <v>35</v>
      </c>
      <c r="M61" s="6" t="s">
        <v>4196</v>
      </c>
    </row>
    <row r="62" spans="1:13">
      <c r="A62" s="7">
        <v>57</v>
      </c>
      <c r="B62" s="3" t="s">
        <v>3088</v>
      </c>
      <c r="C62" s="3" t="s">
        <v>3089</v>
      </c>
      <c r="D62" s="3" t="s">
        <v>137</v>
      </c>
      <c r="E62" s="4" t="s">
        <v>142</v>
      </c>
      <c r="F62" s="3" t="s">
        <v>1928</v>
      </c>
      <c r="G62" s="3" t="s">
        <v>299</v>
      </c>
      <c r="H62" s="3" t="s">
        <v>3075</v>
      </c>
      <c r="I62" s="51" t="s">
        <v>34</v>
      </c>
      <c r="J62" s="51">
        <v>100</v>
      </c>
      <c r="K62" s="51">
        <v>1.94</v>
      </c>
      <c r="L62" s="51" t="s">
        <v>88</v>
      </c>
      <c r="M62" s="6" t="s">
        <v>4194</v>
      </c>
    </row>
    <row r="63" spans="1:13">
      <c r="A63" s="7">
        <v>58</v>
      </c>
      <c r="B63" s="3" t="s">
        <v>3090</v>
      </c>
      <c r="C63" s="3" t="s">
        <v>108</v>
      </c>
      <c r="D63" s="3" t="s">
        <v>537</v>
      </c>
      <c r="E63" s="4" t="s">
        <v>142</v>
      </c>
      <c r="F63" s="3" t="s">
        <v>1903</v>
      </c>
      <c r="G63" s="3" t="s">
        <v>40</v>
      </c>
      <c r="H63" s="3" t="s">
        <v>3075</v>
      </c>
      <c r="I63" s="51" t="s">
        <v>26</v>
      </c>
      <c r="J63" s="51">
        <v>138</v>
      </c>
      <c r="K63" s="51">
        <v>3</v>
      </c>
      <c r="L63" s="51" t="s">
        <v>35</v>
      </c>
      <c r="M63" s="6" t="s">
        <v>4196</v>
      </c>
    </row>
    <row r="64" spans="1:13">
      <c r="A64" s="7">
        <v>59</v>
      </c>
      <c r="B64" s="3" t="s">
        <v>3091</v>
      </c>
      <c r="C64" s="3" t="s">
        <v>1259</v>
      </c>
      <c r="D64" s="3" t="s">
        <v>550</v>
      </c>
      <c r="E64" s="4" t="s">
        <v>142</v>
      </c>
      <c r="F64" s="3" t="s">
        <v>2250</v>
      </c>
      <c r="G64" s="3" t="s">
        <v>785</v>
      </c>
      <c r="H64" s="3" t="s">
        <v>3075</v>
      </c>
      <c r="I64" s="51" t="s">
        <v>27</v>
      </c>
      <c r="J64" s="51">
        <v>115</v>
      </c>
      <c r="K64" s="51">
        <v>2.48</v>
      </c>
      <c r="L64" s="51" t="s">
        <v>67</v>
      </c>
      <c r="M64" s="6" t="s">
        <v>4194</v>
      </c>
    </row>
    <row r="65" spans="1:13">
      <c r="A65" s="7">
        <v>60</v>
      </c>
      <c r="B65" s="3" t="s">
        <v>3092</v>
      </c>
      <c r="C65" s="3" t="s">
        <v>2804</v>
      </c>
      <c r="D65" s="3" t="s">
        <v>1196</v>
      </c>
      <c r="E65" s="4" t="s">
        <v>142</v>
      </c>
      <c r="F65" s="3" t="s">
        <v>1526</v>
      </c>
      <c r="G65" s="3" t="s">
        <v>45</v>
      </c>
      <c r="H65" s="3" t="s">
        <v>3075</v>
      </c>
      <c r="I65" s="51" t="s">
        <v>24</v>
      </c>
      <c r="J65" s="51">
        <v>136</v>
      </c>
      <c r="K65" s="51">
        <v>2.63</v>
      </c>
      <c r="L65" s="51" t="s">
        <v>35</v>
      </c>
      <c r="M65" s="6" t="s">
        <v>4196</v>
      </c>
    </row>
    <row r="66" spans="1:13">
      <c r="A66" s="7">
        <v>61</v>
      </c>
      <c r="B66" s="3" t="s">
        <v>3093</v>
      </c>
      <c r="C66" s="3" t="s">
        <v>90</v>
      </c>
      <c r="D66" s="3" t="s">
        <v>447</v>
      </c>
      <c r="E66" s="4" t="s">
        <v>1480</v>
      </c>
      <c r="F66" s="3" t="s">
        <v>1603</v>
      </c>
      <c r="G66" s="3" t="s">
        <v>139</v>
      </c>
      <c r="H66" s="3" t="s">
        <v>3075</v>
      </c>
      <c r="I66" s="51" t="s">
        <v>25</v>
      </c>
      <c r="J66" s="51">
        <v>135</v>
      </c>
      <c r="K66" s="51">
        <v>2.79</v>
      </c>
      <c r="L66" s="51" t="s">
        <v>35</v>
      </c>
      <c r="M66" s="6" t="s">
        <v>4196</v>
      </c>
    </row>
    <row r="67" spans="1:13">
      <c r="A67" s="7">
        <v>62</v>
      </c>
      <c r="B67" s="3" t="s">
        <v>3094</v>
      </c>
      <c r="C67" s="3" t="s">
        <v>1479</v>
      </c>
      <c r="D67" s="3" t="s">
        <v>718</v>
      </c>
      <c r="E67" s="4" t="s">
        <v>142</v>
      </c>
      <c r="F67" s="3" t="s">
        <v>1729</v>
      </c>
      <c r="G67" s="3" t="s">
        <v>45</v>
      </c>
      <c r="H67" s="3" t="s">
        <v>3075</v>
      </c>
      <c r="I67" s="51" t="s">
        <v>27</v>
      </c>
      <c r="J67" s="51">
        <v>135</v>
      </c>
      <c r="K67" s="51">
        <v>2.77</v>
      </c>
      <c r="L67" s="51" t="s">
        <v>35</v>
      </c>
      <c r="M67" s="6" t="s">
        <v>4196</v>
      </c>
    </row>
    <row r="68" spans="1:13">
      <c r="A68" s="7">
        <v>63</v>
      </c>
      <c r="B68" s="3" t="s">
        <v>3095</v>
      </c>
      <c r="C68" s="3" t="s">
        <v>975</v>
      </c>
      <c r="D68" s="3" t="s">
        <v>3096</v>
      </c>
      <c r="E68" s="4" t="s">
        <v>142</v>
      </c>
      <c r="F68" s="3" t="s">
        <v>1567</v>
      </c>
      <c r="G68" s="3" t="s">
        <v>45</v>
      </c>
      <c r="H68" s="3" t="s">
        <v>3075</v>
      </c>
      <c r="I68" s="51" t="s">
        <v>27</v>
      </c>
      <c r="J68" s="51">
        <v>127</v>
      </c>
      <c r="K68" s="51">
        <v>2.54</v>
      </c>
      <c r="L68" s="51" t="s">
        <v>35</v>
      </c>
      <c r="M68" s="6" t="s">
        <v>4194</v>
      </c>
    </row>
    <row r="69" spans="1:13">
      <c r="A69" s="7">
        <v>64</v>
      </c>
      <c r="B69" s="3" t="s">
        <v>3097</v>
      </c>
      <c r="C69" s="3" t="s">
        <v>1718</v>
      </c>
      <c r="D69" s="3" t="s">
        <v>1019</v>
      </c>
      <c r="E69" s="4" t="s">
        <v>142</v>
      </c>
      <c r="F69" s="3" t="s">
        <v>336</v>
      </c>
      <c r="G69" s="3" t="s">
        <v>171</v>
      </c>
      <c r="H69" s="3" t="s">
        <v>3075</v>
      </c>
      <c r="I69" s="51" t="s">
        <v>25</v>
      </c>
      <c r="J69" s="51">
        <v>113</v>
      </c>
      <c r="K69" s="51">
        <v>2.3199999999999998</v>
      </c>
      <c r="L69" s="51" t="s">
        <v>67</v>
      </c>
      <c r="M69" s="6" t="s">
        <v>4194</v>
      </c>
    </row>
    <row r="70" spans="1:13">
      <c r="A70" s="7">
        <v>65</v>
      </c>
      <c r="B70" s="3" t="s">
        <v>3098</v>
      </c>
      <c r="C70" s="3" t="s">
        <v>969</v>
      </c>
      <c r="D70" s="3" t="s">
        <v>1186</v>
      </c>
      <c r="E70" s="4" t="s">
        <v>142</v>
      </c>
      <c r="F70" s="3" t="s">
        <v>1628</v>
      </c>
      <c r="G70" s="3" t="s">
        <v>40</v>
      </c>
      <c r="H70" s="3" t="s">
        <v>3075</v>
      </c>
      <c r="I70" s="51" t="s">
        <v>26</v>
      </c>
      <c r="J70" s="51">
        <v>138</v>
      </c>
      <c r="K70" s="51">
        <v>3</v>
      </c>
      <c r="L70" s="51" t="s">
        <v>35</v>
      </c>
      <c r="M70" s="6" t="s">
        <v>4196</v>
      </c>
    </row>
    <row r="71" spans="1:13">
      <c r="A71" s="7">
        <v>66</v>
      </c>
      <c r="B71" s="3" t="s">
        <v>3099</v>
      </c>
      <c r="C71" s="3" t="s">
        <v>1632</v>
      </c>
      <c r="D71" s="3" t="s">
        <v>333</v>
      </c>
      <c r="E71" s="4" t="s">
        <v>142</v>
      </c>
      <c r="F71" s="3" t="s">
        <v>2626</v>
      </c>
      <c r="G71" s="3" t="s">
        <v>45</v>
      </c>
      <c r="H71" s="3" t="s">
        <v>3075</v>
      </c>
      <c r="I71" s="51" t="s">
        <v>26</v>
      </c>
      <c r="J71" s="51">
        <v>135</v>
      </c>
      <c r="K71" s="51">
        <v>2.73</v>
      </c>
      <c r="L71" s="51" t="s">
        <v>35</v>
      </c>
      <c r="M71" s="6" t="s">
        <v>4196</v>
      </c>
    </row>
    <row r="72" spans="1:13">
      <c r="A72" s="7">
        <v>67</v>
      </c>
      <c r="B72" s="3" t="s">
        <v>3100</v>
      </c>
      <c r="C72" s="3" t="s">
        <v>1674</v>
      </c>
      <c r="D72" s="3" t="s">
        <v>257</v>
      </c>
      <c r="E72" s="4" t="s">
        <v>142</v>
      </c>
      <c r="F72" s="3" t="s">
        <v>2920</v>
      </c>
      <c r="G72" s="3" t="s">
        <v>21</v>
      </c>
      <c r="H72" s="3" t="s">
        <v>3075</v>
      </c>
      <c r="I72" s="51" t="s">
        <v>27</v>
      </c>
      <c r="J72" s="51">
        <v>128</v>
      </c>
      <c r="K72" s="51">
        <v>2.4500000000000002</v>
      </c>
      <c r="L72" s="51" t="s">
        <v>67</v>
      </c>
      <c r="M72" s="6" t="s">
        <v>4194</v>
      </c>
    </row>
    <row r="73" spans="1:13">
      <c r="A73" s="7">
        <v>68</v>
      </c>
      <c r="B73" s="3" t="s">
        <v>3101</v>
      </c>
      <c r="C73" s="3" t="s">
        <v>1172</v>
      </c>
      <c r="D73" s="3" t="s">
        <v>1096</v>
      </c>
      <c r="E73" s="4" t="s">
        <v>142</v>
      </c>
      <c r="F73" s="3" t="s">
        <v>2441</v>
      </c>
      <c r="G73" s="3" t="s">
        <v>45</v>
      </c>
      <c r="H73" s="3" t="s">
        <v>3075</v>
      </c>
      <c r="I73" s="51" t="s">
        <v>25</v>
      </c>
      <c r="J73" s="51">
        <v>121</v>
      </c>
      <c r="K73" s="51">
        <v>2.11</v>
      </c>
      <c r="L73" s="51" t="s">
        <v>67</v>
      </c>
      <c r="M73" s="6" t="s">
        <v>4194</v>
      </c>
    </row>
    <row r="74" spans="1:13">
      <c r="A74" s="7">
        <v>69</v>
      </c>
      <c r="B74" s="3" t="s">
        <v>3102</v>
      </c>
      <c r="C74" s="3" t="s">
        <v>1240</v>
      </c>
      <c r="D74" s="3" t="s">
        <v>1242</v>
      </c>
      <c r="E74" s="4" t="s">
        <v>142</v>
      </c>
      <c r="F74" s="3" t="s">
        <v>1605</v>
      </c>
      <c r="G74" s="3" t="s">
        <v>785</v>
      </c>
      <c r="H74" s="3" t="s">
        <v>3075</v>
      </c>
      <c r="I74" s="59" t="s">
        <v>14</v>
      </c>
      <c r="J74" s="51">
        <v>61</v>
      </c>
      <c r="K74" s="51">
        <v>2.38</v>
      </c>
      <c r="L74" s="51" t="s">
        <v>35</v>
      </c>
      <c r="M74" s="6" t="s">
        <v>4197</v>
      </c>
    </row>
    <row r="75" spans="1:13">
      <c r="A75" s="7">
        <v>70</v>
      </c>
      <c r="B75" s="3" t="s">
        <v>3103</v>
      </c>
      <c r="C75" s="3" t="s">
        <v>3104</v>
      </c>
      <c r="D75" s="3" t="s">
        <v>3105</v>
      </c>
      <c r="E75" s="4" t="s">
        <v>142</v>
      </c>
      <c r="F75" s="3" t="s">
        <v>1711</v>
      </c>
      <c r="G75" s="3" t="s">
        <v>359</v>
      </c>
      <c r="H75" s="3" t="s">
        <v>3075</v>
      </c>
      <c r="I75" s="51" t="s">
        <v>26</v>
      </c>
      <c r="J75" s="51">
        <v>125</v>
      </c>
      <c r="K75" s="51">
        <v>2.56</v>
      </c>
      <c r="L75" s="51" t="s">
        <v>35</v>
      </c>
      <c r="M75" s="6" t="s">
        <v>4194</v>
      </c>
    </row>
    <row r="76" spans="1:13">
      <c r="A76" s="7">
        <v>71</v>
      </c>
      <c r="B76" s="3" t="s">
        <v>3106</v>
      </c>
      <c r="C76" s="3" t="s">
        <v>3107</v>
      </c>
      <c r="D76" s="3" t="s">
        <v>162</v>
      </c>
      <c r="E76" s="4" t="s">
        <v>142</v>
      </c>
      <c r="F76" s="3" t="s">
        <v>2297</v>
      </c>
      <c r="G76" s="3" t="s">
        <v>55</v>
      </c>
      <c r="H76" s="3" t="s">
        <v>3075</v>
      </c>
      <c r="I76" s="51" t="s">
        <v>26</v>
      </c>
      <c r="J76" s="51">
        <v>128</v>
      </c>
      <c r="K76" s="51">
        <v>2.7</v>
      </c>
      <c r="L76" s="51" t="s">
        <v>35</v>
      </c>
      <c r="M76" s="6" t="s">
        <v>4194</v>
      </c>
    </row>
    <row r="77" spans="1:13">
      <c r="A77" s="7">
        <v>72</v>
      </c>
      <c r="B77" s="3" t="s">
        <v>3108</v>
      </c>
      <c r="C77" s="3" t="s">
        <v>625</v>
      </c>
      <c r="D77" s="3" t="s">
        <v>1656</v>
      </c>
      <c r="E77" s="4" t="s">
        <v>142</v>
      </c>
      <c r="F77" s="3" t="s">
        <v>3109</v>
      </c>
      <c r="G77" s="3" t="s">
        <v>178</v>
      </c>
      <c r="H77" s="3" t="s">
        <v>3075</v>
      </c>
      <c r="I77" s="51" t="s">
        <v>25</v>
      </c>
      <c r="J77" s="51">
        <v>119</v>
      </c>
      <c r="K77" s="51">
        <v>2.39</v>
      </c>
      <c r="L77" s="51" t="s">
        <v>67</v>
      </c>
      <c r="M77" s="6" t="s">
        <v>4194</v>
      </c>
    </row>
    <row r="78" spans="1:13">
      <c r="A78" s="7">
        <v>73</v>
      </c>
      <c r="B78" s="3" t="s">
        <v>3110</v>
      </c>
      <c r="C78" s="3" t="s">
        <v>3111</v>
      </c>
      <c r="D78" s="3" t="s">
        <v>142</v>
      </c>
      <c r="E78" s="4" t="s">
        <v>142</v>
      </c>
      <c r="F78" s="3" t="s">
        <v>2763</v>
      </c>
      <c r="G78" s="3" t="s">
        <v>785</v>
      </c>
      <c r="H78" s="3" t="s">
        <v>3075</v>
      </c>
      <c r="I78" s="51" t="s">
        <v>25</v>
      </c>
      <c r="J78" s="51">
        <v>124</v>
      </c>
      <c r="K78" s="51">
        <v>2.78</v>
      </c>
      <c r="L78" s="51" t="s">
        <v>35</v>
      </c>
      <c r="M78" s="6" t="s">
        <v>4194</v>
      </c>
    </row>
    <row r="79" spans="1:13">
      <c r="A79" s="7">
        <v>74</v>
      </c>
      <c r="B79" s="3" t="s">
        <v>3112</v>
      </c>
      <c r="C79" s="3" t="s">
        <v>1252</v>
      </c>
      <c r="D79" s="3" t="s">
        <v>1213</v>
      </c>
      <c r="E79" s="4" t="s">
        <v>142</v>
      </c>
      <c r="F79" s="3" t="s">
        <v>1731</v>
      </c>
      <c r="G79" s="3" t="s">
        <v>97</v>
      </c>
      <c r="H79" s="3" t="s">
        <v>3075</v>
      </c>
      <c r="I79" s="51" t="s">
        <v>34</v>
      </c>
      <c r="J79" s="51">
        <v>103</v>
      </c>
      <c r="K79" s="51">
        <v>1.91</v>
      </c>
      <c r="L79" s="51" t="s">
        <v>88</v>
      </c>
      <c r="M79" s="6" t="s">
        <v>4194</v>
      </c>
    </row>
    <row r="80" spans="1:13">
      <c r="A80" s="7">
        <v>75</v>
      </c>
      <c r="B80" s="3" t="s">
        <v>3113</v>
      </c>
      <c r="C80" s="3" t="s">
        <v>1235</v>
      </c>
      <c r="D80" s="3" t="s">
        <v>1173</v>
      </c>
      <c r="E80" s="4" t="s">
        <v>142</v>
      </c>
      <c r="F80" s="3" t="s">
        <v>1475</v>
      </c>
      <c r="G80" s="3" t="s">
        <v>40</v>
      </c>
      <c r="H80" s="3" t="s">
        <v>3075</v>
      </c>
      <c r="I80" s="51" t="s">
        <v>25</v>
      </c>
      <c r="J80" s="51">
        <v>113</v>
      </c>
      <c r="K80" s="51">
        <v>2.12</v>
      </c>
      <c r="L80" s="51" t="s">
        <v>67</v>
      </c>
      <c r="M80" s="6" t="s">
        <v>4194</v>
      </c>
    </row>
    <row r="81" spans="1:13">
      <c r="A81" s="7">
        <v>76</v>
      </c>
      <c r="B81" s="3" t="s">
        <v>3114</v>
      </c>
      <c r="C81" s="3" t="s">
        <v>1252</v>
      </c>
      <c r="D81" s="3" t="s">
        <v>3115</v>
      </c>
      <c r="E81" s="4" t="s">
        <v>142</v>
      </c>
      <c r="F81" s="3" t="s">
        <v>1473</v>
      </c>
      <c r="G81" s="3" t="s">
        <v>50</v>
      </c>
      <c r="H81" s="3" t="s">
        <v>3075</v>
      </c>
      <c r="I81" s="51" t="s">
        <v>27</v>
      </c>
      <c r="J81" s="51">
        <v>125</v>
      </c>
      <c r="K81" s="51">
        <v>3.13</v>
      </c>
      <c r="L81" s="51" t="s">
        <v>35</v>
      </c>
      <c r="M81" s="6" t="s">
        <v>4194</v>
      </c>
    </row>
    <row r="82" spans="1:13">
      <c r="A82" s="7">
        <v>77</v>
      </c>
      <c r="B82" s="3" t="s">
        <v>3116</v>
      </c>
      <c r="C82" s="3" t="s">
        <v>3117</v>
      </c>
      <c r="D82" s="3" t="s">
        <v>821</v>
      </c>
      <c r="E82" s="4" t="s">
        <v>142</v>
      </c>
      <c r="F82" s="3" t="s">
        <v>1507</v>
      </c>
      <c r="G82" s="3" t="s">
        <v>308</v>
      </c>
      <c r="H82" s="3" t="s">
        <v>3075</v>
      </c>
      <c r="I82" s="51" t="s">
        <v>27</v>
      </c>
      <c r="J82" s="51">
        <v>124</v>
      </c>
      <c r="K82" s="51">
        <v>2.38</v>
      </c>
      <c r="L82" s="51" t="s">
        <v>67</v>
      </c>
      <c r="M82" s="6" t="s">
        <v>4194</v>
      </c>
    </row>
    <row r="83" spans="1:13">
      <c r="A83" s="7">
        <v>78</v>
      </c>
      <c r="B83" s="3" t="s">
        <v>3118</v>
      </c>
      <c r="C83" s="3" t="s">
        <v>2914</v>
      </c>
      <c r="D83" s="3" t="s">
        <v>3119</v>
      </c>
      <c r="E83" s="4" t="s">
        <v>142</v>
      </c>
      <c r="F83" s="3" t="s">
        <v>3017</v>
      </c>
      <c r="G83" s="3" t="s">
        <v>21</v>
      </c>
      <c r="H83" s="3" t="s">
        <v>3075</v>
      </c>
      <c r="I83" s="51" t="s">
        <v>26</v>
      </c>
      <c r="J83" s="51">
        <v>135</v>
      </c>
      <c r="K83" s="51">
        <v>2.48</v>
      </c>
      <c r="L83" s="51" t="s">
        <v>67</v>
      </c>
      <c r="M83" s="6" t="s">
        <v>4194</v>
      </c>
    </row>
    <row r="84" spans="1:13">
      <c r="A84" s="7">
        <v>79</v>
      </c>
      <c r="B84" s="3" t="s">
        <v>3120</v>
      </c>
      <c r="C84" s="3" t="s">
        <v>2648</v>
      </c>
      <c r="D84" s="3" t="s">
        <v>43</v>
      </c>
      <c r="E84" s="4" t="s">
        <v>142</v>
      </c>
      <c r="F84" s="3" t="s">
        <v>2626</v>
      </c>
      <c r="G84" s="3" t="s">
        <v>55</v>
      </c>
      <c r="H84" s="3" t="s">
        <v>3075</v>
      </c>
      <c r="I84" s="51" t="s">
        <v>24</v>
      </c>
      <c r="J84" s="51">
        <v>135</v>
      </c>
      <c r="K84" s="51">
        <v>2.13</v>
      </c>
      <c r="L84" s="51" t="s">
        <v>67</v>
      </c>
      <c r="M84" s="6" t="s">
        <v>4194</v>
      </c>
    </row>
    <row r="85" spans="1:13">
      <c r="A85" s="7">
        <v>80</v>
      </c>
      <c r="B85" s="3" t="s">
        <v>3121</v>
      </c>
      <c r="C85" s="3" t="s">
        <v>108</v>
      </c>
      <c r="D85" s="3" t="s">
        <v>137</v>
      </c>
      <c r="E85" s="4" t="s">
        <v>142</v>
      </c>
      <c r="F85" s="3" t="s">
        <v>2680</v>
      </c>
      <c r="G85" s="3" t="s">
        <v>178</v>
      </c>
      <c r="H85" s="3" t="s">
        <v>3075</v>
      </c>
      <c r="I85" s="51" t="s">
        <v>24</v>
      </c>
      <c r="J85" s="51">
        <v>122</v>
      </c>
      <c r="K85" s="51">
        <v>2.66</v>
      </c>
      <c r="L85" s="51" t="s">
        <v>35</v>
      </c>
      <c r="M85" s="6" t="s">
        <v>4194</v>
      </c>
    </row>
    <row r="86" spans="1:13">
      <c r="A86" s="7">
        <v>81</v>
      </c>
      <c r="B86" s="3" t="s">
        <v>3122</v>
      </c>
      <c r="C86" s="3" t="s">
        <v>104</v>
      </c>
      <c r="D86" s="3" t="s">
        <v>425</v>
      </c>
      <c r="E86" s="4" t="s">
        <v>1480</v>
      </c>
      <c r="F86" s="3" t="s">
        <v>1470</v>
      </c>
      <c r="G86" s="3" t="s">
        <v>40</v>
      </c>
      <c r="H86" s="3" t="s">
        <v>3075</v>
      </c>
      <c r="I86" s="51" t="s">
        <v>34</v>
      </c>
      <c r="J86" s="51">
        <v>125</v>
      </c>
      <c r="K86" s="51">
        <v>2.13</v>
      </c>
      <c r="L86" s="51" t="s">
        <v>67</v>
      </c>
      <c r="M86" s="6" t="s">
        <v>4194</v>
      </c>
    </row>
    <row r="87" spans="1:13">
      <c r="A87" s="7">
        <v>82</v>
      </c>
      <c r="B87" s="3" t="s">
        <v>3123</v>
      </c>
      <c r="C87" s="3" t="s">
        <v>3124</v>
      </c>
      <c r="D87" s="3" t="s">
        <v>129</v>
      </c>
      <c r="E87" s="4" t="s">
        <v>142</v>
      </c>
      <c r="F87" s="3" t="s">
        <v>2285</v>
      </c>
      <c r="G87" s="3" t="s">
        <v>139</v>
      </c>
      <c r="H87" s="3" t="s">
        <v>3075</v>
      </c>
      <c r="I87" s="51" t="s">
        <v>27</v>
      </c>
      <c r="J87" s="51">
        <v>115</v>
      </c>
      <c r="K87" s="51">
        <v>2.42</v>
      </c>
      <c r="L87" s="51" t="s">
        <v>67</v>
      </c>
      <c r="M87" s="6" t="s">
        <v>4194</v>
      </c>
    </row>
    <row r="88" spans="1:13">
      <c r="A88" s="7">
        <v>83</v>
      </c>
      <c r="B88" s="3" t="s">
        <v>3125</v>
      </c>
      <c r="C88" s="3" t="s">
        <v>104</v>
      </c>
      <c r="D88" s="3" t="s">
        <v>129</v>
      </c>
      <c r="E88" s="4" t="s">
        <v>1480</v>
      </c>
      <c r="F88" s="3" t="s">
        <v>2923</v>
      </c>
      <c r="G88" s="3" t="s">
        <v>40</v>
      </c>
      <c r="H88" s="3" t="s">
        <v>3075</v>
      </c>
      <c r="I88" s="51" t="s">
        <v>34</v>
      </c>
      <c r="J88" s="51">
        <v>131</v>
      </c>
      <c r="K88" s="51">
        <v>2.12</v>
      </c>
      <c r="L88" s="51" t="s">
        <v>67</v>
      </c>
      <c r="M88" s="6" t="s">
        <v>4194</v>
      </c>
    </row>
    <row r="89" spans="1:13">
      <c r="A89" s="7">
        <v>84</v>
      </c>
      <c r="B89" s="3" t="s">
        <v>3126</v>
      </c>
      <c r="C89" s="3" t="s">
        <v>1221</v>
      </c>
      <c r="D89" s="3" t="s">
        <v>681</v>
      </c>
      <c r="E89" s="4" t="s">
        <v>142</v>
      </c>
      <c r="F89" s="3" t="s">
        <v>1529</v>
      </c>
      <c r="G89" s="3" t="s">
        <v>1956</v>
      </c>
      <c r="H89" s="3" t="s">
        <v>3075</v>
      </c>
      <c r="I89" s="51" t="s">
        <v>24</v>
      </c>
      <c r="J89" s="51">
        <v>129</v>
      </c>
      <c r="K89" s="51">
        <v>2.2599999999999998</v>
      </c>
      <c r="L89" s="51" t="s">
        <v>67</v>
      </c>
      <c r="M89" s="6" t="s">
        <v>4194</v>
      </c>
    </row>
    <row r="90" spans="1:13">
      <c r="A90" s="7">
        <v>85</v>
      </c>
      <c r="B90" s="3" t="s">
        <v>3127</v>
      </c>
      <c r="C90" s="3" t="s">
        <v>505</v>
      </c>
      <c r="D90" s="3" t="s">
        <v>681</v>
      </c>
      <c r="E90" s="4" t="s">
        <v>142</v>
      </c>
      <c r="F90" s="3" t="s">
        <v>2259</v>
      </c>
      <c r="G90" s="3" t="s">
        <v>65</v>
      </c>
      <c r="H90" s="3" t="s">
        <v>3075</v>
      </c>
      <c r="I90" s="51" t="s">
        <v>26</v>
      </c>
      <c r="J90" s="51">
        <v>128</v>
      </c>
      <c r="K90" s="51">
        <v>2.76</v>
      </c>
      <c r="L90" s="51" t="s">
        <v>35</v>
      </c>
      <c r="M90" s="6" t="s">
        <v>4194</v>
      </c>
    </row>
    <row r="91" spans="1:13">
      <c r="A91" s="7">
        <v>86</v>
      </c>
      <c r="B91" s="3" t="s">
        <v>3128</v>
      </c>
      <c r="C91" s="3" t="s">
        <v>3129</v>
      </c>
      <c r="D91" s="3" t="s">
        <v>121</v>
      </c>
      <c r="E91" s="4" t="s">
        <v>142</v>
      </c>
      <c r="F91" s="3" t="s">
        <v>1603</v>
      </c>
      <c r="G91" s="3" t="s">
        <v>785</v>
      </c>
      <c r="H91" s="3" t="s">
        <v>3075</v>
      </c>
      <c r="I91" s="51" t="s">
        <v>24</v>
      </c>
      <c r="J91" s="51">
        <v>113</v>
      </c>
      <c r="K91" s="51">
        <v>2.5499999999999998</v>
      </c>
      <c r="L91" s="51" t="s">
        <v>35</v>
      </c>
      <c r="M91" s="6" t="s">
        <v>4194</v>
      </c>
    </row>
    <row r="92" spans="1:13">
      <c r="A92" s="7">
        <v>87</v>
      </c>
      <c r="B92" s="3" t="s">
        <v>3130</v>
      </c>
      <c r="C92" s="3" t="s">
        <v>1878</v>
      </c>
      <c r="D92" s="3" t="s">
        <v>550</v>
      </c>
      <c r="E92" s="4" t="s">
        <v>142</v>
      </c>
      <c r="F92" s="3" t="s">
        <v>1670</v>
      </c>
      <c r="G92" s="3" t="s">
        <v>785</v>
      </c>
      <c r="H92" s="3" t="s">
        <v>3075</v>
      </c>
      <c r="I92" s="51" t="s">
        <v>26</v>
      </c>
      <c r="J92" s="51">
        <v>116</v>
      </c>
      <c r="K92" s="51">
        <v>2.4300000000000002</v>
      </c>
      <c r="L92" s="51" t="s">
        <v>67</v>
      </c>
      <c r="M92" s="6" t="s">
        <v>4194</v>
      </c>
    </row>
    <row r="93" spans="1:13">
      <c r="A93" s="7">
        <v>88</v>
      </c>
      <c r="B93" s="3" t="s">
        <v>3131</v>
      </c>
      <c r="C93" s="3" t="s">
        <v>3132</v>
      </c>
      <c r="D93" s="3" t="s">
        <v>550</v>
      </c>
      <c r="E93" s="4" t="s">
        <v>142</v>
      </c>
      <c r="F93" s="3" t="s">
        <v>2375</v>
      </c>
      <c r="G93" s="3" t="s">
        <v>359</v>
      </c>
      <c r="H93" s="3" t="s">
        <v>3075</v>
      </c>
      <c r="I93" s="51" t="s">
        <v>24</v>
      </c>
      <c r="J93" s="51">
        <v>104</v>
      </c>
      <c r="K93" s="51">
        <v>2.4</v>
      </c>
      <c r="L93" s="51" t="s">
        <v>67</v>
      </c>
      <c r="M93" s="6" t="s">
        <v>4194</v>
      </c>
    </row>
    <row r="94" spans="1:13">
      <c r="A94" s="7">
        <v>89</v>
      </c>
      <c r="B94" s="3" t="s">
        <v>3133</v>
      </c>
      <c r="C94" s="3" t="s">
        <v>1252</v>
      </c>
      <c r="D94" s="3" t="s">
        <v>62</v>
      </c>
      <c r="E94" s="4" t="s">
        <v>142</v>
      </c>
      <c r="F94" s="3" t="s">
        <v>2966</v>
      </c>
      <c r="G94" s="3" t="s">
        <v>50</v>
      </c>
      <c r="H94" s="3" t="s">
        <v>3075</v>
      </c>
      <c r="I94" s="51" t="s">
        <v>26</v>
      </c>
      <c r="J94" s="51">
        <v>130</v>
      </c>
      <c r="K94" s="51">
        <v>2.56</v>
      </c>
      <c r="L94" s="51" t="s">
        <v>35</v>
      </c>
      <c r="M94" s="6" t="s">
        <v>4196</v>
      </c>
    </row>
    <row r="95" spans="1:13">
      <c r="A95" s="7">
        <v>90</v>
      </c>
      <c r="B95" s="3" t="s">
        <v>3134</v>
      </c>
      <c r="C95" s="3" t="s">
        <v>3135</v>
      </c>
      <c r="D95" s="3" t="s">
        <v>954</v>
      </c>
      <c r="E95" s="4" t="s">
        <v>142</v>
      </c>
      <c r="F95" s="3" t="s">
        <v>1761</v>
      </c>
      <c r="G95" s="3" t="s">
        <v>126</v>
      </c>
      <c r="H95" s="3" t="s">
        <v>3075</v>
      </c>
      <c r="I95" s="51" t="s">
        <v>24</v>
      </c>
      <c r="J95" s="51">
        <v>128</v>
      </c>
      <c r="K95" s="51">
        <v>2.61</v>
      </c>
      <c r="L95" s="51" t="s">
        <v>35</v>
      </c>
      <c r="M95" s="6" t="s">
        <v>4194</v>
      </c>
    </row>
    <row r="96" spans="1:13">
      <c r="A96" s="7">
        <v>91</v>
      </c>
      <c r="B96" s="3" t="s">
        <v>3136</v>
      </c>
      <c r="C96" s="3" t="s">
        <v>1252</v>
      </c>
      <c r="D96" s="3" t="s">
        <v>1472</v>
      </c>
      <c r="E96" s="4" t="s">
        <v>142</v>
      </c>
      <c r="F96" s="3" t="s">
        <v>1659</v>
      </c>
      <c r="G96" s="3" t="s">
        <v>359</v>
      </c>
      <c r="H96" s="3" t="s">
        <v>3075</v>
      </c>
      <c r="I96" s="51" t="s">
        <v>24</v>
      </c>
      <c r="J96" s="51">
        <v>100</v>
      </c>
      <c r="K96" s="51">
        <v>2.3199999999999998</v>
      </c>
      <c r="L96" s="51" t="s">
        <v>67</v>
      </c>
      <c r="M96" s="6" t="s">
        <v>4194</v>
      </c>
    </row>
    <row r="97" spans="1:13">
      <c r="A97" s="7">
        <v>92</v>
      </c>
      <c r="B97" s="3" t="s">
        <v>3137</v>
      </c>
      <c r="C97" s="3" t="s">
        <v>3138</v>
      </c>
      <c r="D97" s="3" t="s">
        <v>1619</v>
      </c>
      <c r="E97" s="4" t="s">
        <v>142</v>
      </c>
      <c r="F97" s="3" t="s">
        <v>2939</v>
      </c>
      <c r="G97" s="3" t="s">
        <v>785</v>
      </c>
      <c r="H97" s="3" t="s">
        <v>3075</v>
      </c>
      <c r="I97" s="51" t="s">
        <v>24</v>
      </c>
      <c r="J97" s="51">
        <v>91</v>
      </c>
      <c r="K97" s="51">
        <v>1.95</v>
      </c>
      <c r="L97" s="51" t="s">
        <v>88</v>
      </c>
      <c r="M97" s="6" t="s">
        <v>4194</v>
      </c>
    </row>
    <row r="98" spans="1:13">
      <c r="A98" s="7">
        <v>93</v>
      </c>
      <c r="B98" s="3" t="s">
        <v>3139</v>
      </c>
      <c r="C98" s="3" t="s">
        <v>108</v>
      </c>
      <c r="D98" s="3" t="s">
        <v>821</v>
      </c>
      <c r="E98" s="4" t="s">
        <v>142</v>
      </c>
      <c r="F98" s="3" t="s">
        <v>2424</v>
      </c>
      <c r="G98" s="3" t="s">
        <v>55</v>
      </c>
      <c r="H98" s="3" t="s">
        <v>3075</v>
      </c>
      <c r="I98" s="51" t="s">
        <v>26</v>
      </c>
      <c r="J98" s="51">
        <v>124</v>
      </c>
      <c r="K98" s="51">
        <v>2.46</v>
      </c>
      <c r="L98" s="51" t="s">
        <v>67</v>
      </c>
      <c r="M98" s="6" t="s">
        <v>4194</v>
      </c>
    </row>
    <row r="99" spans="1:13">
      <c r="A99" s="7">
        <v>94</v>
      </c>
      <c r="B99" s="3" t="s">
        <v>3140</v>
      </c>
      <c r="C99" s="3" t="s">
        <v>1897</v>
      </c>
      <c r="D99" s="3" t="s">
        <v>1239</v>
      </c>
      <c r="E99" s="4" t="s">
        <v>142</v>
      </c>
      <c r="F99" s="3" t="s">
        <v>3141</v>
      </c>
      <c r="G99" s="3" t="s">
        <v>481</v>
      </c>
      <c r="H99" s="3" t="s">
        <v>3075</v>
      </c>
      <c r="I99" s="51" t="s">
        <v>24</v>
      </c>
      <c r="J99" s="51">
        <v>110</v>
      </c>
      <c r="K99" s="51">
        <v>1.97</v>
      </c>
      <c r="L99" s="51" t="s">
        <v>88</v>
      </c>
      <c r="M99" s="6" t="s">
        <v>4194</v>
      </c>
    </row>
    <row r="100" spans="1:13">
      <c r="A100" s="7">
        <v>95</v>
      </c>
      <c r="B100" s="3" t="s">
        <v>3142</v>
      </c>
      <c r="C100" s="3" t="s">
        <v>1216</v>
      </c>
      <c r="D100" s="3" t="s">
        <v>1196</v>
      </c>
      <c r="E100" s="4" t="s">
        <v>142</v>
      </c>
      <c r="F100" s="3" t="s">
        <v>1544</v>
      </c>
      <c r="G100" s="3" t="s">
        <v>359</v>
      </c>
      <c r="H100" s="3" t="s">
        <v>3075</v>
      </c>
      <c r="I100" s="51" t="s">
        <v>27</v>
      </c>
      <c r="J100" s="51">
        <v>130</v>
      </c>
      <c r="K100" s="51">
        <v>2.4500000000000002</v>
      </c>
      <c r="L100" s="51" t="s">
        <v>67</v>
      </c>
      <c r="M100" s="6" t="s">
        <v>4194</v>
      </c>
    </row>
    <row r="101" spans="1:13">
      <c r="A101" s="7">
        <v>96</v>
      </c>
      <c r="B101" s="3" t="s">
        <v>3143</v>
      </c>
      <c r="C101" s="3" t="s">
        <v>1172</v>
      </c>
      <c r="D101" s="3" t="s">
        <v>181</v>
      </c>
      <c r="E101" s="4" t="s">
        <v>142</v>
      </c>
      <c r="F101" s="3" t="s">
        <v>1803</v>
      </c>
      <c r="G101" s="3" t="s">
        <v>126</v>
      </c>
      <c r="H101" s="3" t="s">
        <v>3075</v>
      </c>
      <c r="I101" s="59" t="s">
        <v>14</v>
      </c>
      <c r="J101" s="51">
        <v>78</v>
      </c>
      <c r="K101" s="51">
        <v>2.19</v>
      </c>
      <c r="L101" s="51" t="s">
        <v>67</v>
      </c>
      <c r="M101" s="6" t="s">
        <v>4197</v>
      </c>
    </row>
  </sheetData>
  <autoFilter ref="A5:Q101"/>
  <mergeCells count="13">
    <mergeCell ref="M3:M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9"/>
  <sheetViews>
    <sheetView topLeftCell="A71" workbookViewId="0">
      <selection activeCell="M82" sqref="M1:M1048576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24" customWidth="1"/>
    <col min="10" max="11" width="9.140625" style="1" customWidth="1"/>
    <col min="12" max="12" width="11.85546875" style="2" customWidth="1"/>
    <col min="13" max="13" width="18.42578125" customWidth="1"/>
  </cols>
  <sheetData>
    <row r="1" spans="1:14" ht="23.25" customHeight="1">
      <c r="A1" s="86" t="s">
        <v>4163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25" t="s">
        <v>2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25" t="s">
        <v>10</v>
      </c>
      <c r="J4" s="85"/>
      <c r="K4" s="85"/>
      <c r="L4" s="85"/>
      <c r="M4" s="90"/>
    </row>
    <row r="5" spans="1:14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23" t="s">
        <v>15</v>
      </c>
      <c r="J5" s="4" t="s">
        <v>14</v>
      </c>
      <c r="K5" s="4" t="s">
        <v>14</v>
      </c>
      <c r="L5" s="4" t="s">
        <v>14</v>
      </c>
      <c r="M5" s="6">
        <v>138</v>
      </c>
      <c r="N5">
        <v>2.5</v>
      </c>
    </row>
    <row r="6" spans="1:14">
      <c r="A6" s="7">
        <v>1</v>
      </c>
      <c r="B6" s="4" t="s">
        <v>2842</v>
      </c>
      <c r="C6" s="3" t="s">
        <v>602</v>
      </c>
      <c r="D6" s="3" t="s">
        <v>53</v>
      </c>
      <c r="E6" s="4" t="s">
        <v>142</v>
      </c>
      <c r="F6" s="3" t="s">
        <v>2843</v>
      </c>
      <c r="G6" s="3" t="s">
        <v>45</v>
      </c>
      <c r="H6" s="3" t="s">
        <v>2844</v>
      </c>
      <c r="I6" s="3" t="s">
        <v>26</v>
      </c>
      <c r="J6" s="3">
        <v>138</v>
      </c>
      <c r="K6" s="3">
        <v>2.68</v>
      </c>
      <c r="L6" s="3" t="s">
        <v>35</v>
      </c>
      <c r="M6" s="6" t="s">
        <v>4196</v>
      </c>
    </row>
    <row r="7" spans="1:14">
      <c r="A7" s="7">
        <v>2</v>
      </c>
      <c r="B7" s="4" t="s">
        <v>2845</v>
      </c>
      <c r="C7" s="3" t="s">
        <v>2846</v>
      </c>
      <c r="D7" s="3" t="s">
        <v>2847</v>
      </c>
      <c r="E7" s="4" t="s">
        <v>142</v>
      </c>
      <c r="F7" s="3" t="s">
        <v>1468</v>
      </c>
      <c r="G7" s="3" t="s">
        <v>359</v>
      </c>
      <c r="H7" s="3" t="s">
        <v>2844</v>
      </c>
      <c r="I7" s="3" t="s">
        <v>24</v>
      </c>
      <c r="J7" s="3">
        <v>129</v>
      </c>
      <c r="K7" s="3">
        <v>1.96</v>
      </c>
      <c r="L7" s="3" t="s">
        <v>88</v>
      </c>
      <c r="M7" s="6" t="s">
        <v>4194</v>
      </c>
    </row>
    <row r="8" spans="1:14">
      <c r="A8" s="7">
        <v>3</v>
      </c>
      <c r="B8" s="4" t="s">
        <v>2848</v>
      </c>
      <c r="C8" s="3" t="s">
        <v>2849</v>
      </c>
      <c r="D8" s="3" t="s">
        <v>925</v>
      </c>
      <c r="E8" s="4" t="s">
        <v>142</v>
      </c>
      <c r="F8" s="3" t="s">
        <v>882</v>
      </c>
      <c r="G8" s="3" t="s">
        <v>65</v>
      </c>
      <c r="H8" s="3" t="s">
        <v>2844</v>
      </c>
      <c r="I8" s="3" t="s">
        <v>26</v>
      </c>
      <c r="J8" s="3">
        <v>125</v>
      </c>
      <c r="K8" s="3">
        <v>3.35</v>
      </c>
      <c r="L8" s="3" t="s">
        <v>28</v>
      </c>
      <c r="M8" s="6" t="s">
        <v>4194</v>
      </c>
    </row>
    <row r="9" spans="1:14">
      <c r="A9" s="7">
        <v>4</v>
      </c>
      <c r="B9" s="4" t="s">
        <v>2850</v>
      </c>
      <c r="C9" s="3" t="s">
        <v>108</v>
      </c>
      <c r="D9" s="3" t="s">
        <v>156</v>
      </c>
      <c r="E9" s="4" t="s">
        <v>142</v>
      </c>
      <c r="F9" s="3" t="s">
        <v>2851</v>
      </c>
      <c r="G9" s="3" t="s">
        <v>50</v>
      </c>
      <c r="H9" s="3" t="s">
        <v>2844</v>
      </c>
      <c r="I9" s="3" t="s">
        <v>27</v>
      </c>
      <c r="J9" s="3">
        <v>129</v>
      </c>
      <c r="K9" s="3">
        <v>2.09</v>
      </c>
      <c r="L9" s="3" t="s">
        <v>67</v>
      </c>
      <c r="M9" s="6" t="s">
        <v>4194</v>
      </c>
    </row>
    <row r="10" spans="1:14">
      <c r="A10" s="7">
        <v>5</v>
      </c>
      <c r="B10" s="4" t="s">
        <v>2852</v>
      </c>
      <c r="C10" s="3" t="s">
        <v>1260</v>
      </c>
      <c r="D10" s="3" t="s">
        <v>1217</v>
      </c>
      <c r="E10" s="4" t="s">
        <v>142</v>
      </c>
      <c r="F10" s="3" t="s">
        <v>2410</v>
      </c>
      <c r="G10" s="3" t="s">
        <v>359</v>
      </c>
      <c r="H10" s="3" t="s">
        <v>2844</v>
      </c>
      <c r="I10" s="3" t="s">
        <v>24</v>
      </c>
      <c r="J10" s="3">
        <v>136</v>
      </c>
      <c r="K10" s="3">
        <v>2.67</v>
      </c>
      <c r="L10" s="3" t="s">
        <v>35</v>
      </c>
      <c r="M10" s="6" t="s">
        <v>4196</v>
      </c>
    </row>
    <row r="11" spans="1:14">
      <c r="A11" s="7">
        <v>6</v>
      </c>
      <c r="B11" s="4" t="s">
        <v>2853</v>
      </c>
      <c r="C11" s="3" t="s">
        <v>2854</v>
      </c>
      <c r="D11" s="3" t="s">
        <v>550</v>
      </c>
      <c r="E11" s="4" t="s">
        <v>142</v>
      </c>
      <c r="F11" s="3" t="s">
        <v>2775</v>
      </c>
      <c r="G11" s="3" t="s">
        <v>110</v>
      </c>
      <c r="H11" s="3" t="s">
        <v>2844</v>
      </c>
      <c r="I11" s="3" t="s">
        <v>27</v>
      </c>
      <c r="J11" s="3">
        <v>121</v>
      </c>
      <c r="K11" s="3">
        <v>2.0699999999999998</v>
      </c>
      <c r="L11" s="3" t="s">
        <v>67</v>
      </c>
      <c r="M11" s="6" t="s">
        <v>4194</v>
      </c>
    </row>
    <row r="12" spans="1:14">
      <c r="A12" s="7">
        <v>7</v>
      </c>
      <c r="B12" s="4" t="s">
        <v>2855</v>
      </c>
      <c r="C12" s="3" t="s">
        <v>1197</v>
      </c>
      <c r="D12" s="3" t="s">
        <v>113</v>
      </c>
      <c r="E12" s="4" t="s">
        <v>142</v>
      </c>
      <c r="F12" s="3" t="s">
        <v>1871</v>
      </c>
      <c r="G12" s="3" t="s">
        <v>50</v>
      </c>
      <c r="H12" s="3" t="s">
        <v>2844</v>
      </c>
      <c r="I12" s="3" t="s">
        <v>26</v>
      </c>
      <c r="J12" s="3">
        <v>138</v>
      </c>
      <c r="K12" s="3">
        <v>3.11</v>
      </c>
      <c r="L12" s="3" t="s">
        <v>35</v>
      </c>
      <c r="M12" s="6" t="s">
        <v>4196</v>
      </c>
    </row>
    <row r="13" spans="1:14">
      <c r="A13" s="7">
        <v>8</v>
      </c>
      <c r="B13" s="4" t="s">
        <v>2856</v>
      </c>
      <c r="C13" s="3" t="s">
        <v>1553</v>
      </c>
      <c r="D13" s="3" t="s">
        <v>1019</v>
      </c>
      <c r="E13" s="4" t="s">
        <v>142</v>
      </c>
      <c r="F13" s="3" t="s">
        <v>100</v>
      </c>
      <c r="G13" s="3" t="s">
        <v>303</v>
      </c>
      <c r="H13" s="3" t="s">
        <v>2844</v>
      </c>
      <c r="I13" s="3" t="s">
        <v>27</v>
      </c>
      <c r="J13" s="3">
        <v>135</v>
      </c>
      <c r="K13" s="3">
        <v>2.61</v>
      </c>
      <c r="L13" s="3" t="s">
        <v>35</v>
      </c>
      <c r="M13" s="6" t="s">
        <v>4196</v>
      </c>
    </row>
    <row r="14" spans="1:14">
      <c r="A14" s="7">
        <v>9</v>
      </c>
      <c r="B14" s="4" t="s">
        <v>2857</v>
      </c>
      <c r="C14" s="3" t="s">
        <v>505</v>
      </c>
      <c r="D14" s="3" t="s">
        <v>2858</v>
      </c>
      <c r="E14" s="4" t="s">
        <v>142</v>
      </c>
      <c r="F14" s="3" t="s">
        <v>388</v>
      </c>
      <c r="G14" s="3" t="s">
        <v>785</v>
      </c>
      <c r="H14" s="3" t="s">
        <v>2844</v>
      </c>
      <c r="I14" s="3" t="s">
        <v>25</v>
      </c>
      <c r="J14" s="3">
        <v>107</v>
      </c>
      <c r="K14" s="3">
        <v>1.92</v>
      </c>
      <c r="L14" s="3" t="s">
        <v>88</v>
      </c>
      <c r="M14" s="6" t="s">
        <v>4194</v>
      </c>
    </row>
    <row r="15" spans="1:14">
      <c r="A15" s="7">
        <v>10</v>
      </c>
      <c r="B15" s="4" t="s">
        <v>2859</v>
      </c>
      <c r="C15" s="3" t="s">
        <v>2860</v>
      </c>
      <c r="D15" s="3" t="s">
        <v>129</v>
      </c>
      <c r="E15" s="4" t="s">
        <v>1480</v>
      </c>
      <c r="F15" s="3" t="s">
        <v>2775</v>
      </c>
      <c r="G15" s="3" t="s">
        <v>785</v>
      </c>
      <c r="H15" s="3" t="s">
        <v>2844</v>
      </c>
      <c r="I15" s="3" t="s">
        <v>26</v>
      </c>
      <c r="J15" s="3">
        <v>131</v>
      </c>
      <c r="K15" s="3">
        <v>2.76</v>
      </c>
      <c r="L15" s="3" t="s">
        <v>35</v>
      </c>
      <c r="M15" s="6" t="s">
        <v>4196</v>
      </c>
    </row>
    <row r="16" spans="1:14">
      <c r="A16" s="7">
        <v>11</v>
      </c>
      <c r="B16" s="4" t="s">
        <v>2861</v>
      </c>
      <c r="C16" s="3" t="s">
        <v>2862</v>
      </c>
      <c r="D16" s="3" t="s">
        <v>2863</v>
      </c>
      <c r="E16" s="4" t="s">
        <v>1480</v>
      </c>
      <c r="F16" s="3" t="s">
        <v>2864</v>
      </c>
      <c r="G16" s="3" t="s">
        <v>785</v>
      </c>
      <c r="H16" s="3" t="s">
        <v>2844</v>
      </c>
      <c r="I16" s="3" t="s">
        <v>27</v>
      </c>
      <c r="J16" s="3">
        <v>115</v>
      </c>
      <c r="K16" s="3">
        <v>2.14</v>
      </c>
      <c r="L16" s="3" t="s">
        <v>67</v>
      </c>
      <c r="M16" s="6" t="s">
        <v>4194</v>
      </c>
    </row>
    <row r="17" spans="1:13">
      <c r="A17" s="7">
        <v>12</v>
      </c>
      <c r="B17" s="4" t="s">
        <v>2865</v>
      </c>
      <c r="C17" s="3" t="s">
        <v>2274</v>
      </c>
      <c r="D17" s="3" t="s">
        <v>142</v>
      </c>
      <c r="E17" s="4" t="s">
        <v>142</v>
      </c>
      <c r="F17" s="3" t="s">
        <v>2355</v>
      </c>
      <c r="G17" s="3" t="s">
        <v>40</v>
      </c>
      <c r="H17" s="3" t="s">
        <v>2844</v>
      </c>
      <c r="I17" s="3" t="s">
        <v>26</v>
      </c>
      <c r="J17" s="3">
        <v>138</v>
      </c>
      <c r="K17" s="3">
        <v>3.18</v>
      </c>
      <c r="L17" s="3" t="s">
        <v>35</v>
      </c>
      <c r="M17" s="6" t="s">
        <v>4196</v>
      </c>
    </row>
    <row r="18" spans="1:13">
      <c r="A18" s="7">
        <v>13</v>
      </c>
      <c r="B18" s="4" t="s">
        <v>2866</v>
      </c>
      <c r="C18" s="3" t="s">
        <v>1787</v>
      </c>
      <c r="D18" s="3" t="s">
        <v>142</v>
      </c>
      <c r="E18" s="4" t="s">
        <v>142</v>
      </c>
      <c r="F18" s="3" t="s">
        <v>2285</v>
      </c>
      <c r="G18" s="3" t="s">
        <v>45</v>
      </c>
      <c r="H18" s="3" t="s">
        <v>2844</v>
      </c>
      <c r="I18" s="3" t="s">
        <v>25</v>
      </c>
      <c r="J18" s="3">
        <v>85</v>
      </c>
      <c r="K18" s="3">
        <v>2.25</v>
      </c>
      <c r="L18" s="3" t="s">
        <v>67</v>
      </c>
      <c r="M18" s="6" t="s">
        <v>4194</v>
      </c>
    </row>
    <row r="19" spans="1:13">
      <c r="A19" s="7">
        <v>14</v>
      </c>
      <c r="B19" s="4" t="s">
        <v>2867</v>
      </c>
      <c r="C19" s="3" t="s">
        <v>2868</v>
      </c>
      <c r="D19" s="3" t="s">
        <v>1196</v>
      </c>
      <c r="E19" s="4" t="s">
        <v>142</v>
      </c>
      <c r="F19" s="3" t="s">
        <v>44</v>
      </c>
      <c r="G19" s="3" t="s">
        <v>97</v>
      </c>
      <c r="H19" s="3" t="s">
        <v>2844</v>
      </c>
      <c r="I19" s="3" t="s">
        <v>23</v>
      </c>
      <c r="J19" s="3">
        <v>101</v>
      </c>
      <c r="K19" s="3">
        <v>2.0499999999999998</v>
      </c>
      <c r="L19" s="3" t="s">
        <v>67</v>
      </c>
      <c r="M19" s="6" t="s">
        <v>4194</v>
      </c>
    </row>
    <row r="20" spans="1:13">
      <c r="A20" s="7">
        <v>15</v>
      </c>
      <c r="B20" s="4" t="s">
        <v>2869</v>
      </c>
      <c r="C20" s="3" t="s">
        <v>1553</v>
      </c>
      <c r="D20" s="3" t="s">
        <v>2870</v>
      </c>
      <c r="E20" s="4" t="s">
        <v>142</v>
      </c>
      <c r="F20" s="3" t="s">
        <v>1499</v>
      </c>
      <c r="G20" s="3" t="s">
        <v>21</v>
      </c>
      <c r="H20" s="3" t="s">
        <v>2844</v>
      </c>
      <c r="I20" s="3" t="s">
        <v>27</v>
      </c>
      <c r="J20" s="3">
        <v>138</v>
      </c>
      <c r="K20" s="3">
        <v>2.69</v>
      </c>
      <c r="L20" s="3" t="s">
        <v>35</v>
      </c>
      <c r="M20" s="6" t="s">
        <v>4196</v>
      </c>
    </row>
    <row r="21" spans="1:13">
      <c r="A21" s="7">
        <v>16</v>
      </c>
      <c r="B21" s="4" t="s">
        <v>2871</v>
      </c>
      <c r="C21" s="3" t="s">
        <v>2872</v>
      </c>
      <c r="D21" s="3" t="s">
        <v>978</v>
      </c>
      <c r="E21" s="4" t="s">
        <v>142</v>
      </c>
      <c r="F21" s="3" t="s">
        <v>1803</v>
      </c>
      <c r="G21" s="3" t="s">
        <v>21</v>
      </c>
      <c r="H21" s="3" t="s">
        <v>2844</v>
      </c>
      <c r="I21" s="3" t="s">
        <v>24</v>
      </c>
      <c r="J21" s="3">
        <v>122</v>
      </c>
      <c r="K21" s="3">
        <v>2.4</v>
      </c>
      <c r="L21" s="3" t="s">
        <v>67</v>
      </c>
      <c r="M21" s="6" t="s">
        <v>4194</v>
      </c>
    </row>
    <row r="22" spans="1:13">
      <c r="A22" s="7">
        <v>17</v>
      </c>
      <c r="B22" s="4" t="s">
        <v>2873</v>
      </c>
      <c r="C22" s="3" t="s">
        <v>2874</v>
      </c>
      <c r="D22" s="3" t="s">
        <v>1247</v>
      </c>
      <c r="E22" s="4" t="s">
        <v>142</v>
      </c>
      <c r="F22" s="3" t="s">
        <v>1762</v>
      </c>
      <c r="G22" s="3" t="s">
        <v>55</v>
      </c>
      <c r="H22" s="3" t="s">
        <v>2844</v>
      </c>
      <c r="I22" s="3" t="s">
        <v>26</v>
      </c>
      <c r="J22" s="3">
        <v>135</v>
      </c>
      <c r="K22" s="3">
        <v>2.69</v>
      </c>
      <c r="L22" s="3" t="s">
        <v>35</v>
      </c>
      <c r="M22" s="6" t="s">
        <v>4196</v>
      </c>
    </row>
    <row r="23" spans="1:13">
      <c r="A23" s="7">
        <v>18</v>
      </c>
      <c r="B23" s="4" t="s">
        <v>2875</v>
      </c>
      <c r="C23" s="3" t="s">
        <v>2876</v>
      </c>
      <c r="D23" s="3" t="s">
        <v>137</v>
      </c>
      <c r="E23" s="4" t="s">
        <v>142</v>
      </c>
      <c r="F23" s="3" t="s">
        <v>2384</v>
      </c>
      <c r="G23" s="3" t="s">
        <v>785</v>
      </c>
      <c r="H23" s="3" t="s">
        <v>2844</v>
      </c>
      <c r="I23" s="3" t="s">
        <v>23</v>
      </c>
      <c r="J23" s="3">
        <v>111</v>
      </c>
      <c r="K23" s="3">
        <v>2.0299999999999998</v>
      </c>
      <c r="L23" s="3" t="s">
        <v>67</v>
      </c>
      <c r="M23" s="6" t="s">
        <v>4194</v>
      </c>
    </row>
    <row r="24" spans="1:13">
      <c r="A24" s="7">
        <v>19</v>
      </c>
      <c r="B24" s="4" t="s">
        <v>2877</v>
      </c>
      <c r="C24" s="3" t="s">
        <v>2878</v>
      </c>
      <c r="D24" s="3" t="s">
        <v>166</v>
      </c>
      <c r="E24" s="4" t="s">
        <v>1480</v>
      </c>
      <c r="F24" s="3" t="s">
        <v>1785</v>
      </c>
      <c r="G24" s="3" t="s">
        <v>50</v>
      </c>
      <c r="H24" s="3" t="s">
        <v>2844</v>
      </c>
      <c r="I24" s="3" t="s">
        <v>26</v>
      </c>
      <c r="J24" s="3">
        <v>128</v>
      </c>
      <c r="K24" s="3">
        <v>2.23</v>
      </c>
      <c r="L24" s="3" t="s">
        <v>67</v>
      </c>
      <c r="M24" s="6" t="s">
        <v>4194</v>
      </c>
    </row>
    <row r="25" spans="1:13">
      <c r="A25" s="7">
        <v>20</v>
      </c>
      <c r="B25" s="4" t="s">
        <v>2879</v>
      </c>
      <c r="C25" s="3" t="s">
        <v>1553</v>
      </c>
      <c r="D25" s="3" t="s">
        <v>2880</v>
      </c>
      <c r="E25" s="4" t="s">
        <v>142</v>
      </c>
      <c r="F25" s="3" t="s">
        <v>2637</v>
      </c>
      <c r="G25" s="3" t="s">
        <v>40</v>
      </c>
      <c r="H25" s="3" t="s">
        <v>2844</v>
      </c>
      <c r="I25" s="3" t="s">
        <v>26</v>
      </c>
      <c r="J25" s="3">
        <v>138</v>
      </c>
      <c r="K25" s="3">
        <v>2.78</v>
      </c>
      <c r="L25" s="3" t="s">
        <v>35</v>
      </c>
      <c r="M25" s="6" t="s">
        <v>4196</v>
      </c>
    </row>
    <row r="26" spans="1:13">
      <c r="A26" s="7">
        <v>21</v>
      </c>
      <c r="B26" s="4" t="s">
        <v>2881</v>
      </c>
      <c r="C26" s="3" t="s">
        <v>2882</v>
      </c>
      <c r="D26" s="3" t="s">
        <v>257</v>
      </c>
      <c r="E26" s="4" t="s">
        <v>142</v>
      </c>
      <c r="F26" s="3" t="s">
        <v>1799</v>
      </c>
      <c r="G26" s="3" t="s">
        <v>785</v>
      </c>
      <c r="H26" s="3" t="s">
        <v>2844</v>
      </c>
      <c r="I26" s="3" t="s">
        <v>26</v>
      </c>
      <c r="J26" s="3">
        <v>127</v>
      </c>
      <c r="K26" s="3">
        <v>2.5</v>
      </c>
      <c r="L26" s="3" t="s">
        <v>35</v>
      </c>
      <c r="M26" s="6" t="s">
        <v>4194</v>
      </c>
    </row>
    <row r="27" spans="1:13">
      <c r="A27" s="7">
        <v>22</v>
      </c>
      <c r="B27" s="4" t="s">
        <v>2883</v>
      </c>
      <c r="C27" s="3" t="s">
        <v>104</v>
      </c>
      <c r="D27" s="3" t="s">
        <v>124</v>
      </c>
      <c r="E27" s="4" t="s">
        <v>1480</v>
      </c>
      <c r="F27" s="3" t="s">
        <v>1603</v>
      </c>
      <c r="G27" s="3" t="s">
        <v>40</v>
      </c>
      <c r="H27" s="3" t="s">
        <v>2844</v>
      </c>
      <c r="I27" s="3" t="s">
        <v>26</v>
      </c>
      <c r="J27" s="3">
        <v>124</v>
      </c>
      <c r="K27" s="3">
        <v>2.77</v>
      </c>
      <c r="L27" s="3" t="s">
        <v>35</v>
      </c>
      <c r="M27" s="6" t="s">
        <v>4194</v>
      </c>
    </row>
    <row r="28" spans="1:13">
      <c r="A28" s="7">
        <v>23</v>
      </c>
      <c r="B28" s="4" t="s">
        <v>2884</v>
      </c>
      <c r="C28" s="3" t="s">
        <v>469</v>
      </c>
      <c r="D28" s="3" t="s">
        <v>74</v>
      </c>
      <c r="E28" s="4" t="s">
        <v>1480</v>
      </c>
      <c r="F28" s="3" t="s">
        <v>1663</v>
      </c>
      <c r="G28" s="3" t="s">
        <v>55</v>
      </c>
      <c r="H28" s="3" t="s">
        <v>2844</v>
      </c>
      <c r="I28" s="3" t="s">
        <v>26</v>
      </c>
      <c r="J28" s="3">
        <v>138</v>
      </c>
      <c r="K28" s="3">
        <v>3.46</v>
      </c>
      <c r="L28" s="3" t="s">
        <v>28</v>
      </c>
      <c r="M28" s="6" t="s">
        <v>4196</v>
      </c>
    </row>
    <row r="29" spans="1:13">
      <c r="A29" s="7">
        <v>24</v>
      </c>
      <c r="B29" s="4" t="s">
        <v>2885</v>
      </c>
      <c r="C29" s="3" t="s">
        <v>975</v>
      </c>
      <c r="D29" s="3" t="s">
        <v>1184</v>
      </c>
      <c r="E29" s="4" t="s">
        <v>142</v>
      </c>
      <c r="F29" s="3" t="s">
        <v>2259</v>
      </c>
      <c r="G29" s="3" t="s">
        <v>65</v>
      </c>
      <c r="H29" s="3" t="s">
        <v>2844</v>
      </c>
      <c r="I29" s="49" t="s">
        <v>14</v>
      </c>
      <c r="J29" s="3">
        <v>44</v>
      </c>
      <c r="K29" s="3">
        <v>2.36</v>
      </c>
      <c r="L29" s="3" t="s">
        <v>67</v>
      </c>
      <c r="M29" s="6" t="s">
        <v>4197</v>
      </c>
    </row>
    <row r="30" spans="1:13">
      <c r="A30" s="7">
        <v>25</v>
      </c>
      <c r="B30" s="4" t="s">
        <v>2886</v>
      </c>
      <c r="C30" s="3" t="s">
        <v>975</v>
      </c>
      <c r="D30" s="3" t="s">
        <v>142</v>
      </c>
      <c r="E30" s="4" t="s">
        <v>142</v>
      </c>
      <c r="F30" s="3" t="s">
        <v>2505</v>
      </c>
      <c r="G30" s="3" t="s">
        <v>45</v>
      </c>
      <c r="H30" s="3" t="s">
        <v>2844</v>
      </c>
      <c r="I30" s="3" t="s">
        <v>26</v>
      </c>
      <c r="J30" s="3">
        <v>118</v>
      </c>
      <c r="K30" s="3">
        <v>2.2799999999999998</v>
      </c>
      <c r="L30" s="3" t="s">
        <v>67</v>
      </c>
      <c r="M30" s="6" t="s">
        <v>4194</v>
      </c>
    </row>
    <row r="31" spans="1:13">
      <c r="A31" s="7">
        <v>26</v>
      </c>
      <c r="B31" s="4" t="s">
        <v>2887</v>
      </c>
      <c r="C31" s="3" t="s">
        <v>2888</v>
      </c>
      <c r="D31" s="3" t="s">
        <v>2889</v>
      </c>
      <c r="E31" s="4" t="s">
        <v>142</v>
      </c>
      <c r="F31" s="3" t="s">
        <v>1222</v>
      </c>
      <c r="G31" s="3" t="s">
        <v>50</v>
      </c>
      <c r="H31" s="3" t="s">
        <v>2844</v>
      </c>
      <c r="I31" s="3" t="s">
        <v>27</v>
      </c>
      <c r="J31" s="3">
        <v>112</v>
      </c>
      <c r="K31" s="3">
        <v>2.58</v>
      </c>
      <c r="L31" s="3" t="s">
        <v>35</v>
      </c>
      <c r="M31" s="6" t="s">
        <v>4194</v>
      </c>
    </row>
    <row r="32" spans="1:13">
      <c r="A32" s="7">
        <v>27</v>
      </c>
      <c r="B32" s="4" t="s">
        <v>2890</v>
      </c>
      <c r="C32" s="3" t="s">
        <v>2891</v>
      </c>
      <c r="D32" s="3" t="s">
        <v>550</v>
      </c>
      <c r="E32" s="4" t="s">
        <v>142</v>
      </c>
      <c r="F32" s="3" t="s">
        <v>1754</v>
      </c>
      <c r="G32" s="3" t="s">
        <v>299</v>
      </c>
      <c r="H32" s="3" t="s">
        <v>2844</v>
      </c>
      <c r="I32" s="3" t="s">
        <v>26</v>
      </c>
      <c r="J32" s="3">
        <v>116</v>
      </c>
      <c r="K32" s="3">
        <v>2.2599999999999998</v>
      </c>
      <c r="L32" s="3" t="s">
        <v>67</v>
      </c>
      <c r="M32" s="6" t="s">
        <v>4194</v>
      </c>
    </row>
    <row r="33" spans="1:13">
      <c r="A33" s="7">
        <v>28</v>
      </c>
      <c r="B33" s="4" t="s">
        <v>2892</v>
      </c>
      <c r="C33" s="3" t="s">
        <v>2893</v>
      </c>
      <c r="D33" s="3" t="s">
        <v>1266</v>
      </c>
      <c r="E33" s="4" t="s">
        <v>142</v>
      </c>
      <c r="F33" s="3" t="s">
        <v>2724</v>
      </c>
      <c r="G33" s="3" t="s">
        <v>785</v>
      </c>
      <c r="H33" s="3" t="s">
        <v>2844</v>
      </c>
      <c r="I33" s="3" t="s">
        <v>26</v>
      </c>
      <c r="J33" s="3">
        <v>135</v>
      </c>
      <c r="K33" s="3">
        <v>2.77</v>
      </c>
      <c r="L33" s="3" t="s">
        <v>35</v>
      </c>
      <c r="M33" s="6" t="s">
        <v>4196</v>
      </c>
    </row>
    <row r="34" spans="1:13">
      <c r="A34" s="7">
        <v>29</v>
      </c>
      <c r="B34" s="4" t="s">
        <v>2894</v>
      </c>
      <c r="C34" s="3" t="s">
        <v>2895</v>
      </c>
      <c r="D34" s="3" t="s">
        <v>1695</v>
      </c>
      <c r="E34" s="4" t="s">
        <v>142</v>
      </c>
      <c r="F34" s="3" t="s">
        <v>818</v>
      </c>
      <c r="G34" s="3" t="s">
        <v>785</v>
      </c>
      <c r="H34" s="3" t="s">
        <v>2844</v>
      </c>
      <c r="I34" s="3" t="s">
        <v>26</v>
      </c>
      <c r="J34" s="3">
        <v>121</v>
      </c>
      <c r="K34" s="3">
        <v>2.2599999999999998</v>
      </c>
      <c r="L34" s="3" t="s">
        <v>67</v>
      </c>
      <c r="M34" s="6" t="s">
        <v>4194</v>
      </c>
    </row>
    <row r="35" spans="1:13">
      <c r="A35" s="7">
        <v>30</v>
      </c>
      <c r="B35" s="4" t="s">
        <v>2896</v>
      </c>
      <c r="C35" s="3" t="s">
        <v>2897</v>
      </c>
      <c r="D35" s="3" t="s">
        <v>821</v>
      </c>
      <c r="E35" s="4" t="s">
        <v>142</v>
      </c>
      <c r="F35" s="3" t="s">
        <v>1488</v>
      </c>
      <c r="G35" s="3" t="s">
        <v>33</v>
      </c>
      <c r="H35" s="3" t="s">
        <v>2844</v>
      </c>
      <c r="I35" s="3" t="s">
        <v>26</v>
      </c>
      <c r="J35" s="3">
        <v>127</v>
      </c>
      <c r="K35" s="3">
        <v>2.09</v>
      </c>
      <c r="L35" s="3" t="s">
        <v>67</v>
      </c>
      <c r="M35" s="6" t="s">
        <v>4194</v>
      </c>
    </row>
    <row r="36" spans="1:13">
      <c r="A36" s="7">
        <v>31</v>
      </c>
      <c r="B36" s="4" t="s">
        <v>2898</v>
      </c>
      <c r="C36" s="3" t="s">
        <v>2899</v>
      </c>
      <c r="D36" s="3" t="s">
        <v>1672</v>
      </c>
      <c r="E36" s="4" t="s">
        <v>1480</v>
      </c>
      <c r="F36" s="3" t="s">
        <v>2900</v>
      </c>
      <c r="G36" s="3" t="s">
        <v>785</v>
      </c>
      <c r="H36" s="3" t="s">
        <v>2844</v>
      </c>
      <c r="I36" s="3" t="s">
        <v>26</v>
      </c>
      <c r="J36" s="3">
        <v>138</v>
      </c>
      <c r="K36" s="3">
        <v>3.28</v>
      </c>
      <c r="L36" s="3" t="s">
        <v>28</v>
      </c>
      <c r="M36" s="6" t="s">
        <v>4196</v>
      </c>
    </row>
    <row r="37" spans="1:13">
      <c r="A37" s="7">
        <v>32</v>
      </c>
      <c r="B37" s="4" t="s">
        <v>2901</v>
      </c>
      <c r="C37" s="3" t="s">
        <v>2902</v>
      </c>
      <c r="D37" s="3" t="s">
        <v>1819</v>
      </c>
      <c r="E37" s="4" t="s">
        <v>142</v>
      </c>
      <c r="F37" s="3" t="s">
        <v>1643</v>
      </c>
      <c r="G37" s="3" t="s">
        <v>50</v>
      </c>
      <c r="H37" s="3" t="s">
        <v>2844</v>
      </c>
      <c r="I37" s="3" t="s">
        <v>27</v>
      </c>
      <c r="J37" s="3">
        <v>127</v>
      </c>
      <c r="K37" s="3">
        <v>2.7</v>
      </c>
      <c r="L37" s="3" t="s">
        <v>35</v>
      </c>
      <c r="M37" s="6" t="s">
        <v>4194</v>
      </c>
    </row>
    <row r="38" spans="1:13">
      <c r="A38" s="7">
        <v>33</v>
      </c>
      <c r="B38" s="4" t="s">
        <v>2903</v>
      </c>
      <c r="C38" s="3" t="s">
        <v>2904</v>
      </c>
      <c r="D38" s="3" t="s">
        <v>1247</v>
      </c>
      <c r="E38" s="4" t="s">
        <v>142</v>
      </c>
      <c r="F38" s="3" t="s">
        <v>2905</v>
      </c>
      <c r="G38" s="3" t="s">
        <v>50</v>
      </c>
      <c r="H38" s="3" t="s">
        <v>2844</v>
      </c>
      <c r="I38" s="3" t="s">
        <v>26</v>
      </c>
      <c r="J38" s="3">
        <v>127</v>
      </c>
      <c r="K38" s="3">
        <v>2.44</v>
      </c>
      <c r="L38" s="3" t="s">
        <v>67</v>
      </c>
      <c r="M38" s="6" t="s">
        <v>4194</v>
      </c>
    </row>
    <row r="39" spans="1:13">
      <c r="A39" s="7">
        <v>34</v>
      </c>
      <c r="B39" s="4" t="s">
        <v>2906</v>
      </c>
      <c r="C39" s="3" t="s">
        <v>505</v>
      </c>
      <c r="D39" s="3" t="s">
        <v>137</v>
      </c>
      <c r="E39" s="4" t="s">
        <v>142</v>
      </c>
      <c r="F39" s="3" t="s">
        <v>1639</v>
      </c>
      <c r="G39" s="3" t="s">
        <v>55</v>
      </c>
      <c r="H39" s="3" t="s">
        <v>2844</v>
      </c>
      <c r="I39" s="3" t="s">
        <v>26</v>
      </c>
      <c r="J39" s="3">
        <v>131</v>
      </c>
      <c r="K39" s="3">
        <v>2.4</v>
      </c>
      <c r="L39" s="3" t="s">
        <v>67</v>
      </c>
      <c r="M39" s="6" t="s">
        <v>4194</v>
      </c>
    </row>
    <row r="40" spans="1:13">
      <c r="A40" s="7">
        <v>35</v>
      </c>
      <c r="B40" s="4" t="s">
        <v>2907</v>
      </c>
      <c r="C40" s="3" t="s">
        <v>1185</v>
      </c>
      <c r="D40" s="3" t="s">
        <v>257</v>
      </c>
      <c r="E40" s="4" t="s">
        <v>142</v>
      </c>
      <c r="F40" s="3" t="s">
        <v>2908</v>
      </c>
      <c r="G40" s="3" t="s">
        <v>33</v>
      </c>
      <c r="H40" s="3" t="s">
        <v>2844</v>
      </c>
      <c r="I40" s="49" t="s">
        <v>66</v>
      </c>
      <c r="J40" s="3">
        <v>82</v>
      </c>
      <c r="K40" s="3">
        <v>1.99</v>
      </c>
      <c r="L40" s="3" t="s">
        <v>88</v>
      </c>
      <c r="M40" s="6" t="s">
        <v>4197</v>
      </c>
    </row>
    <row r="41" spans="1:13">
      <c r="A41" s="7">
        <v>36</v>
      </c>
      <c r="B41" s="4" t="s">
        <v>2909</v>
      </c>
      <c r="C41" s="3" t="s">
        <v>1862</v>
      </c>
      <c r="D41" s="3" t="s">
        <v>1169</v>
      </c>
      <c r="E41" s="4" t="s">
        <v>142</v>
      </c>
      <c r="F41" s="3" t="s">
        <v>422</v>
      </c>
      <c r="G41" s="3" t="s">
        <v>785</v>
      </c>
      <c r="H41" s="3" t="s">
        <v>2844</v>
      </c>
      <c r="I41" s="3" t="s">
        <v>26</v>
      </c>
      <c r="J41" s="3">
        <v>138</v>
      </c>
      <c r="K41" s="3">
        <v>2.5299999999999998</v>
      </c>
      <c r="L41" s="3" t="s">
        <v>35</v>
      </c>
      <c r="M41" s="6" t="s">
        <v>4196</v>
      </c>
    </row>
    <row r="42" spans="1:13">
      <c r="A42" s="7">
        <v>37</v>
      </c>
      <c r="B42" s="4" t="s">
        <v>2910</v>
      </c>
      <c r="C42" s="3" t="s">
        <v>2911</v>
      </c>
      <c r="D42" s="3" t="s">
        <v>156</v>
      </c>
      <c r="E42" s="4" t="s">
        <v>142</v>
      </c>
      <c r="F42" s="3" t="s">
        <v>1475</v>
      </c>
      <c r="G42" s="3" t="s">
        <v>299</v>
      </c>
      <c r="H42" s="3" t="s">
        <v>2844</v>
      </c>
      <c r="I42" s="3" t="s">
        <v>26</v>
      </c>
      <c r="J42" s="3">
        <v>138</v>
      </c>
      <c r="K42" s="3">
        <v>3.04</v>
      </c>
      <c r="L42" s="3" t="s">
        <v>35</v>
      </c>
      <c r="M42" s="6" t="s">
        <v>4196</v>
      </c>
    </row>
    <row r="43" spans="1:13">
      <c r="A43" s="7">
        <v>38</v>
      </c>
      <c r="B43" s="4" t="s">
        <v>2912</v>
      </c>
      <c r="C43" s="3" t="s">
        <v>2473</v>
      </c>
      <c r="D43" s="3" t="s">
        <v>1169</v>
      </c>
      <c r="E43" s="4" t="s">
        <v>142</v>
      </c>
      <c r="F43" s="3" t="s">
        <v>1660</v>
      </c>
      <c r="G43" s="3" t="s">
        <v>55</v>
      </c>
      <c r="H43" s="3" t="s">
        <v>2844</v>
      </c>
      <c r="I43" s="3" t="s">
        <v>26</v>
      </c>
      <c r="J43" s="3">
        <v>112</v>
      </c>
      <c r="K43" s="3">
        <v>2.14</v>
      </c>
      <c r="L43" s="3" t="s">
        <v>67</v>
      </c>
      <c r="M43" s="6" t="s">
        <v>4194</v>
      </c>
    </row>
    <row r="44" spans="1:13">
      <c r="A44" s="7">
        <v>39</v>
      </c>
      <c r="B44" s="4" t="s">
        <v>2913</v>
      </c>
      <c r="C44" s="3" t="s">
        <v>2914</v>
      </c>
      <c r="D44" s="3" t="s">
        <v>1168</v>
      </c>
      <c r="E44" s="4" t="s">
        <v>142</v>
      </c>
      <c r="F44" s="3" t="s">
        <v>2915</v>
      </c>
      <c r="G44" s="3" t="s">
        <v>785</v>
      </c>
      <c r="H44" s="3" t="s">
        <v>2844</v>
      </c>
      <c r="I44" s="3" t="s">
        <v>25</v>
      </c>
      <c r="J44" s="3">
        <v>134</v>
      </c>
      <c r="K44" s="3">
        <v>2.23</v>
      </c>
      <c r="L44" s="3" t="s">
        <v>67</v>
      </c>
      <c r="M44" s="6" t="s">
        <v>4194</v>
      </c>
    </row>
    <row r="45" spans="1:13">
      <c r="A45" s="7">
        <v>40</v>
      </c>
      <c r="B45" s="4" t="s">
        <v>2916</v>
      </c>
      <c r="C45" s="3" t="s">
        <v>1545</v>
      </c>
      <c r="D45" s="3" t="s">
        <v>1242</v>
      </c>
      <c r="E45" s="4" t="s">
        <v>142</v>
      </c>
      <c r="F45" s="3" t="s">
        <v>2259</v>
      </c>
      <c r="G45" s="3" t="s">
        <v>303</v>
      </c>
      <c r="H45" s="3" t="s">
        <v>2844</v>
      </c>
      <c r="I45" s="3" t="s">
        <v>26</v>
      </c>
      <c r="J45" s="3">
        <v>138</v>
      </c>
      <c r="K45" s="3">
        <v>3.22</v>
      </c>
      <c r="L45" s="3" t="s">
        <v>28</v>
      </c>
      <c r="M45" s="6" t="s">
        <v>4196</v>
      </c>
    </row>
    <row r="46" spans="1:13">
      <c r="A46" s="7">
        <v>41</v>
      </c>
      <c r="B46" s="3" t="s">
        <v>2917</v>
      </c>
      <c r="C46" s="3" t="s">
        <v>1229</v>
      </c>
      <c r="D46" s="3" t="s">
        <v>1189</v>
      </c>
      <c r="E46" s="4" t="s">
        <v>142</v>
      </c>
      <c r="F46" s="3" t="s">
        <v>2918</v>
      </c>
      <c r="G46" s="3" t="s">
        <v>21</v>
      </c>
      <c r="H46" s="3" t="s">
        <v>2844</v>
      </c>
      <c r="I46" s="3" t="s">
        <v>26</v>
      </c>
      <c r="J46" s="3">
        <v>138</v>
      </c>
      <c r="K46" s="3">
        <v>2.82</v>
      </c>
      <c r="L46" s="3" t="s">
        <v>35</v>
      </c>
      <c r="M46" s="6" t="s">
        <v>4196</v>
      </c>
    </row>
    <row r="47" spans="1:13">
      <c r="A47" s="7">
        <v>42</v>
      </c>
      <c r="B47" s="3" t="s">
        <v>2919</v>
      </c>
      <c r="C47" s="3" t="s">
        <v>1207</v>
      </c>
      <c r="D47" s="3" t="s">
        <v>681</v>
      </c>
      <c r="E47" s="4" t="s">
        <v>142</v>
      </c>
      <c r="F47" s="3" t="s">
        <v>2920</v>
      </c>
      <c r="G47" s="3" t="s">
        <v>21</v>
      </c>
      <c r="H47" s="3" t="s">
        <v>2844</v>
      </c>
      <c r="I47" s="3" t="s">
        <v>26</v>
      </c>
      <c r="J47" s="3">
        <v>127</v>
      </c>
      <c r="K47" s="3">
        <v>2.7</v>
      </c>
      <c r="L47" s="3" t="s">
        <v>35</v>
      </c>
      <c r="M47" s="6" t="s">
        <v>4194</v>
      </c>
    </row>
    <row r="48" spans="1:13">
      <c r="A48" s="7">
        <v>43</v>
      </c>
      <c r="B48" s="3" t="s">
        <v>2921</v>
      </c>
      <c r="C48" s="3" t="s">
        <v>1666</v>
      </c>
      <c r="D48" s="3" t="s">
        <v>681</v>
      </c>
      <c r="E48" s="4" t="s">
        <v>142</v>
      </c>
      <c r="F48" s="3" t="s">
        <v>2533</v>
      </c>
      <c r="G48" s="3" t="s">
        <v>55</v>
      </c>
      <c r="H48" s="3" t="s">
        <v>2844</v>
      </c>
      <c r="I48" s="3" t="s">
        <v>26</v>
      </c>
      <c r="J48" s="3">
        <v>134</v>
      </c>
      <c r="K48" s="3">
        <v>3.24</v>
      </c>
      <c r="L48" s="3" t="s">
        <v>28</v>
      </c>
      <c r="M48" s="6" t="s">
        <v>4196</v>
      </c>
    </row>
    <row r="49" spans="1:13">
      <c r="A49" s="7">
        <v>44</v>
      </c>
      <c r="B49" s="3" t="s">
        <v>2922</v>
      </c>
      <c r="C49" s="3" t="s">
        <v>2589</v>
      </c>
      <c r="D49" s="3" t="s">
        <v>142</v>
      </c>
      <c r="E49" s="4" t="s">
        <v>142</v>
      </c>
      <c r="F49" s="3" t="s">
        <v>2923</v>
      </c>
      <c r="G49" s="3" t="s">
        <v>359</v>
      </c>
      <c r="H49" s="3" t="s">
        <v>2844</v>
      </c>
      <c r="I49" s="3" t="s">
        <v>26</v>
      </c>
      <c r="J49" s="3">
        <v>126</v>
      </c>
      <c r="K49" s="3">
        <v>2.39</v>
      </c>
      <c r="L49" s="3" t="s">
        <v>67</v>
      </c>
      <c r="M49" s="6" t="s">
        <v>4194</v>
      </c>
    </row>
    <row r="50" spans="1:13">
      <c r="A50" s="7">
        <v>45</v>
      </c>
      <c r="B50" s="3" t="s">
        <v>2924</v>
      </c>
      <c r="C50" s="3" t="s">
        <v>2925</v>
      </c>
      <c r="D50" s="3" t="s">
        <v>142</v>
      </c>
      <c r="E50" s="4" t="s">
        <v>142</v>
      </c>
      <c r="F50" s="3" t="s">
        <v>2920</v>
      </c>
      <c r="G50" s="3" t="s">
        <v>65</v>
      </c>
      <c r="H50" s="3" t="s">
        <v>2844</v>
      </c>
      <c r="I50" s="3" t="s">
        <v>26</v>
      </c>
      <c r="J50" s="3">
        <v>128</v>
      </c>
      <c r="K50" s="3">
        <v>2.82</v>
      </c>
      <c r="L50" s="3" t="s">
        <v>35</v>
      </c>
      <c r="M50" s="6" t="s">
        <v>4194</v>
      </c>
    </row>
    <row r="51" spans="1:13">
      <c r="A51" s="7">
        <v>46</v>
      </c>
      <c r="B51" s="3" t="s">
        <v>2926</v>
      </c>
      <c r="C51" s="3" t="s">
        <v>1233</v>
      </c>
      <c r="D51" s="3" t="s">
        <v>121</v>
      </c>
      <c r="E51" s="4" t="s">
        <v>142</v>
      </c>
      <c r="F51" s="3" t="s">
        <v>2927</v>
      </c>
      <c r="G51" s="3" t="s">
        <v>126</v>
      </c>
      <c r="H51" s="3" t="s">
        <v>2844</v>
      </c>
      <c r="I51" s="49" t="s">
        <v>66</v>
      </c>
      <c r="J51" s="3">
        <v>63</v>
      </c>
      <c r="K51" s="3">
        <v>1.96</v>
      </c>
      <c r="L51" s="3" t="s">
        <v>88</v>
      </c>
      <c r="M51" s="6" t="s">
        <v>4197</v>
      </c>
    </row>
    <row r="52" spans="1:13">
      <c r="A52" s="7">
        <v>47</v>
      </c>
      <c r="B52" s="3" t="s">
        <v>2928</v>
      </c>
      <c r="C52" s="3" t="s">
        <v>2929</v>
      </c>
      <c r="D52" s="3" t="s">
        <v>1950</v>
      </c>
      <c r="E52" s="4" t="s">
        <v>142</v>
      </c>
      <c r="F52" s="3" t="s">
        <v>1607</v>
      </c>
      <c r="G52" s="3" t="s">
        <v>40</v>
      </c>
      <c r="H52" s="3" t="s">
        <v>2844</v>
      </c>
      <c r="I52" s="3" t="s">
        <v>26</v>
      </c>
      <c r="J52" s="3">
        <v>138</v>
      </c>
      <c r="K52" s="3">
        <v>3.14</v>
      </c>
      <c r="L52" s="3" t="s">
        <v>35</v>
      </c>
      <c r="M52" s="6" t="s">
        <v>4196</v>
      </c>
    </row>
    <row r="53" spans="1:13">
      <c r="A53" s="7">
        <v>48</v>
      </c>
      <c r="B53" s="3" t="s">
        <v>2930</v>
      </c>
      <c r="C53" s="3" t="s">
        <v>1278</v>
      </c>
      <c r="D53" s="3" t="s">
        <v>1019</v>
      </c>
      <c r="E53" s="4" t="s">
        <v>142</v>
      </c>
      <c r="F53" s="3" t="s">
        <v>2931</v>
      </c>
      <c r="G53" s="3" t="s">
        <v>65</v>
      </c>
      <c r="H53" s="3" t="s">
        <v>2932</v>
      </c>
      <c r="I53" s="3" t="s">
        <v>26</v>
      </c>
      <c r="J53" s="3">
        <v>118</v>
      </c>
      <c r="K53" s="3">
        <v>2.65</v>
      </c>
      <c r="L53" s="3" t="s">
        <v>35</v>
      </c>
      <c r="M53" s="6" t="s">
        <v>4194</v>
      </c>
    </row>
    <row r="54" spans="1:13">
      <c r="A54" s="7">
        <v>49</v>
      </c>
      <c r="B54" s="3" t="s">
        <v>2933</v>
      </c>
      <c r="C54" s="3" t="s">
        <v>2349</v>
      </c>
      <c r="D54" s="3" t="s">
        <v>142</v>
      </c>
      <c r="E54" s="4" t="s">
        <v>142</v>
      </c>
      <c r="F54" s="3" t="s">
        <v>1834</v>
      </c>
      <c r="G54" s="3" t="s">
        <v>55</v>
      </c>
      <c r="H54" s="3" t="s">
        <v>2932</v>
      </c>
      <c r="I54" s="3" t="s">
        <v>24</v>
      </c>
      <c r="J54" s="3">
        <v>125</v>
      </c>
      <c r="K54" s="3">
        <v>2.31</v>
      </c>
      <c r="L54" s="3" t="s">
        <v>67</v>
      </c>
      <c r="M54" s="6" t="s">
        <v>4194</v>
      </c>
    </row>
    <row r="55" spans="1:13">
      <c r="A55" s="7">
        <v>50</v>
      </c>
      <c r="B55" s="3" t="s">
        <v>2934</v>
      </c>
      <c r="C55" s="3" t="s">
        <v>161</v>
      </c>
      <c r="D55" s="3" t="s">
        <v>1230</v>
      </c>
      <c r="E55" s="4" t="s">
        <v>142</v>
      </c>
      <c r="F55" s="3" t="s">
        <v>1951</v>
      </c>
      <c r="G55" s="3" t="s">
        <v>359</v>
      </c>
      <c r="H55" s="3" t="s">
        <v>2932</v>
      </c>
      <c r="I55" s="3" t="s">
        <v>26</v>
      </c>
      <c r="J55" s="3">
        <v>128</v>
      </c>
      <c r="K55" s="3">
        <v>2.2799999999999998</v>
      </c>
      <c r="L55" s="3" t="s">
        <v>67</v>
      </c>
      <c r="M55" s="6" t="s">
        <v>4194</v>
      </c>
    </row>
    <row r="56" spans="1:13">
      <c r="A56" s="7">
        <v>51</v>
      </c>
      <c r="B56" s="3" t="s">
        <v>2935</v>
      </c>
      <c r="C56" s="3" t="s">
        <v>2936</v>
      </c>
      <c r="D56" s="3" t="s">
        <v>1169</v>
      </c>
      <c r="E56" s="4" t="s">
        <v>142</v>
      </c>
      <c r="F56" s="3" t="s">
        <v>1734</v>
      </c>
      <c r="G56" s="3" t="s">
        <v>178</v>
      </c>
      <c r="H56" s="3" t="s">
        <v>2932</v>
      </c>
      <c r="I56" s="3" t="s">
        <v>26</v>
      </c>
      <c r="J56" s="3">
        <v>129</v>
      </c>
      <c r="K56" s="3">
        <v>2.57</v>
      </c>
      <c r="L56" s="3" t="s">
        <v>35</v>
      </c>
      <c r="M56" s="6" t="s">
        <v>4194</v>
      </c>
    </row>
    <row r="57" spans="1:13">
      <c r="A57" s="7">
        <v>52</v>
      </c>
      <c r="B57" s="3" t="s">
        <v>2937</v>
      </c>
      <c r="C57" s="3" t="s">
        <v>104</v>
      </c>
      <c r="D57" s="3" t="s">
        <v>124</v>
      </c>
      <c r="E57" s="4" t="s">
        <v>1480</v>
      </c>
      <c r="F57" s="3" t="s">
        <v>1925</v>
      </c>
      <c r="G57" s="3" t="s">
        <v>45</v>
      </c>
      <c r="H57" s="3" t="s">
        <v>2932</v>
      </c>
      <c r="I57" s="3" t="s">
        <v>26</v>
      </c>
      <c r="J57" s="3">
        <v>138</v>
      </c>
      <c r="K57" s="3">
        <v>3.44</v>
      </c>
      <c r="L57" s="3" t="s">
        <v>28</v>
      </c>
      <c r="M57" s="6" t="s">
        <v>4196</v>
      </c>
    </row>
    <row r="58" spans="1:13">
      <c r="A58" s="7">
        <v>53</v>
      </c>
      <c r="B58" s="3" t="s">
        <v>2938</v>
      </c>
      <c r="C58" s="3" t="s">
        <v>1479</v>
      </c>
      <c r="D58" s="3" t="s">
        <v>1168</v>
      </c>
      <c r="E58" s="4" t="s">
        <v>142</v>
      </c>
      <c r="F58" s="3" t="s">
        <v>2939</v>
      </c>
      <c r="G58" s="3" t="s">
        <v>50</v>
      </c>
      <c r="H58" s="3" t="s">
        <v>2932</v>
      </c>
      <c r="I58" s="3" t="s">
        <v>26</v>
      </c>
      <c r="J58" s="3">
        <v>135</v>
      </c>
      <c r="K58" s="3">
        <v>2.75</v>
      </c>
      <c r="L58" s="3" t="s">
        <v>35</v>
      </c>
      <c r="M58" s="6" t="s">
        <v>4196</v>
      </c>
    </row>
    <row r="59" spans="1:13">
      <c r="A59" s="7">
        <v>54</v>
      </c>
      <c r="B59" s="3" t="s">
        <v>2940</v>
      </c>
      <c r="C59" s="3" t="s">
        <v>920</v>
      </c>
      <c r="D59" s="3" t="s">
        <v>306</v>
      </c>
      <c r="E59" s="4" t="s">
        <v>142</v>
      </c>
      <c r="F59" s="3" t="s">
        <v>2941</v>
      </c>
      <c r="G59" s="3" t="s">
        <v>55</v>
      </c>
      <c r="H59" s="3" t="s">
        <v>2932</v>
      </c>
      <c r="I59" s="3" t="s">
        <v>26</v>
      </c>
      <c r="J59" s="3">
        <v>138</v>
      </c>
      <c r="K59" s="3">
        <v>2.86</v>
      </c>
      <c r="L59" s="3" t="s">
        <v>35</v>
      </c>
      <c r="M59" s="6" t="s">
        <v>4196</v>
      </c>
    </row>
    <row r="60" spans="1:13">
      <c r="A60" s="7">
        <v>55</v>
      </c>
      <c r="B60" s="3" t="s">
        <v>2942</v>
      </c>
      <c r="C60" s="3" t="s">
        <v>1278</v>
      </c>
      <c r="D60" s="3" t="s">
        <v>48</v>
      </c>
      <c r="E60" s="4" t="s">
        <v>142</v>
      </c>
      <c r="F60" s="3" t="s">
        <v>1212</v>
      </c>
      <c r="G60" s="3" t="s">
        <v>451</v>
      </c>
      <c r="H60" s="3" t="s">
        <v>2932</v>
      </c>
      <c r="I60" s="3" t="s">
        <v>26</v>
      </c>
      <c r="J60" s="3">
        <v>113</v>
      </c>
      <c r="K60" s="3">
        <v>2.44</v>
      </c>
      <c r="L60" s="3" t="s">
        <v>67</v>
      </c>
      <c r="M60" s="6" t="s">
        <v>4194</v>
      </c>
    </row>
    <row r="61" spans="1:13">
      <c r="A61" s="7">
        <v>56</v>
      </c>
      <c r="B61" s="3" t="s">
        <v>2943</v>
      </c>
      <c r="C61" s="3" t="s">
        <v>975</v>
      </c>
      <c r="D61" s="3" t="s">
        <v>156</v>
      </c>
      <c r="E61" s="4" t="s">
        <v>142</v>
      </c>
      <c r="F61" s="3" t="s">
        <v>1540</v>
      </c>
      <c r="G61" s="3" t="s">
        <v>50</v>
      </c>
      <c r="H61" s="3" t="s">
        <v>2932</v>
      </c>
      <c r="I61" s="3" t="s">
        <v>24</v>
      </c>
      <c r="J61" s="3">
        <v>138</v>
      </c>
      <c r="K61" s="3">
        <v>2.69</v>
      </c>
      <c r="L61" s="3" t="s">
        <v>35</v>
      </c>
      <c r="M61" s="6" t="s">
        <v>4196</v>
      </c>
    </row>
    <row r="62" spans="1:13">
      <c r="A62" s="7">
        <v>57</v>
      </c>
      <c r="B62" s="3" t="s">
        <v>2944</v>
      </c>
      <c r="C62" s="3" t="s">
        <v>1514</v>
      </c>
      <c r="D62" s="3" t="s">
        <v>62</v>
      </c>
      <c r="E62" s="4" t="s">
        <v>142</v>
      </c>
      <c r="F62" s="3" t="s">
        <v>2377</v>
      </c>
      <c r="G62" s="3" t="s">
        <v>65</v>
      </c>
      <c r="H62" s="3" t="s">
        <v>2932</v>
      </c>
      <c r="I62" s="3" t="s">
        <v>26</v>
      </c>
      <c r="J62" s="3">
        <v>138</v>
      </c>
      <c r="K62" s="3">
        <v>2.68</v>
      </c>
      <c r="L62" s="3" t="s">
        <v>35</v>
      </c>
      <c r="M62" s="6" t="s">
        <v>4196</v>
      </c>
    </row>
    <row r="63" spans="1:13">
      <c r="A63" s="7">
        <v>58</v>
      </c>
      <c r="B63" s="3" t="s">
        <v>2945</v>
      </c>
      <c r="C63" s="3" t="s">
        <v>2946</v>
      </c>
      <c r="D63" s="3" t="s">
        <v>1239</v>
      </c>
      <c r="E63" s="4" t="s">
        <v>142</v>
      </c>
      <c r="F63" s="3" t="s">
        <v>1734</v>
      </c>
      <c r="G63" s="3" t="s">
        <v>2947</v>
      </c>
      <c r="H63" s="3" t="s">
        <v>2932</v>
      </c>
      <c r="I63" s="3" t="s">
        <v>26</v>
      </c>
      <c r="J63" s="3">
        <v>134</v>
      </c>
      <c r="K63" s="3">
        <v>2.2999999999999998</v>
      </c>
      <c r="L63" s="3" t="s">
        <v>67</v>
      </c>
      <c r="M63" s="6" t="s">
        <v>4194</v>
      </c>
    </row>
    <row r="64" spans="1:13">
      <c r="A64" s="7">
        <v>59</v>
      </c>
      <c r="B64" s="3" t="s">
        <v>2948</v>
      </c>
      <c r="C64" s="3" t="s">
        <v>1049</v>
      </c>
      <c r="D64" s="3" t="s">
        <v>327</v>
      </c>
      <c r="E64" s="4" t="s">
        <v>142</v>
      </c>
      <c r="F64" s="3" t="s">
        <v>2949</v>
      </c>
      <c r="G64" s="3" t="s">
        <v>785</v>
      </c>
      <c r="H64" s="3" t="s">
        <v>2932</v>
      </c>
      <c r="I64" s="3" t="s">
        <v>27</v>
      </c>
      <c r="J64" s="3">
        <v>138</v>
      </c>
      <c r="K64" s="3">
        <v>2.84</v>
      </c>
      <c r="L64" s="3" t="s">
        <v>35</v>
      </c>
      <c r="M64" s="6" t="s">
        <v>4196</v>
      </c>
    </row>
    <row r="65" spans="1:13">
      <c r="A65" s="7">
        <v>60</v>
      </c>
      <c r="B65" s="3" t="s">
        <v>2950</v>
      </c>
      <c r="C65" s="3" t="s">
        <v>1036</v>
      </c>
      <c r="D65" s="3" t="s">
        <v>218</v>
      </c>
      <c r="E65" s="4" t="s">
        <v>142</v>
      </c>
      <c r="F65" s="3" t="s">
        <v>1581</v>
      </c>
      <c r="G65" s="3" t="s">
        <v>178</v>
      </c>
      <c r="H65" s="3" t="s">
        <v>2932</v>
      </c>
      <c r="I65" s="3" t="s">
        <v>26</v>
      </c>
      <c r="J65" s="3">
        <v>96</v>
      </c>
      <c r="K65" s="3">
        <v>2.21</v>
      </c>
      <c r="L65" s="3" t="s">
        <v>67</v>
      </c>
      <c r="M65" s="6" t="s">
        <v>4194</v>
      </c>
    </row>
    <row r="66" spans="1:13">
      <c r="A66" s="7">
        <v>61</v>
      </c>
      <c r="B66" s="3" t="s">
        <v>2951</v>
      </c>
      <c r="C66" s="3" t="s">
        <v>1172</v>
      </c>
      <c r="D66" s="3" t="s">
        <v>1196</v>
      </c>
      <c r="E66" s="4" t="s">
        <v>142</v>
      </c>
      <c r="F66" s="3" t="s">
        <v>520</v>
      </c>
      <c r="G66" s="3" t="s">
        <v>45</v>
      </c>
      <c r="H66" s="3" t="s">
        <v>2932</v>
      </c>
      <c r="I66" s="3" t="s">
        <v>26</v>
      </c>
      <c r="J66" s="3">
        <v>135</v>
      </c>
      <c r="K66" s="3">
        <v>2.73</v>
      </c>
      <c r="L66" s="3" t="s">
        <v>35</v>
      </c>
      <c r="M66" s="6" t="s">
        <v>4196</v>
      </c>
    </row>
    <row r="67" spans="1:13">
      <c r="A67" s="7">
        <v>62</v>
      </c>
      <c r="B67" s="3" t="s">
        <v>2952</v>
      </c>
      <c r="C67" s="3" t="s">
        <v>1862</v>
      </c>
      <c r="D67" s="3" t="s">
        <v>1790</v>
      </c>
      <c r="E67" s="4" t="s">
        <v>142</v>
      </c>
      <c r="F67" s="3" t="s">
        <v>205</v>
      </c>
      <c r="G67" s="3" t="s">
        <v>359</v>
      </c>
      <c r="H67" s="3" t="s">
        <v>2932</v>
      </c>
      <c r="I67" s="3" t="s">
        <v>26</v>
      </c>
      <c r="J67" s="3">
        <v>138</v>
      </c>
      <c r="K67" s="3">
        <v>2.69</v>
      </c>
      <c r="L67" s="3" t="s">
        <v>35</v>
      </c>
      <c r="M67" s="6" t="s">
        <v>4196</v>
      </c>
    </row>
    <row r="68" spans="1:13">
      <c r="A68" s="7">
        <v>63</v>
      </c>
      <c r="B68" s="3" t="s">
        <v>2953</v>
      </c>
      <c r="C68" s="3" t="s">
        <v>703</v>
      </c>
      <c r="D68" s="3" t="s">
        <v>113</v>
      </c>
      <c r="E68" s="4" t="s">
        <v>142</v>
      </c>
      <c r="F68" s="3" t="s">
        <v>339</v>
      </c>
      <c r="G68" s="3" t="s">
        <v>50</v>
      </c>
      <c r="H68" s="3" t="s">
        <v>2932</v>
      </c>
      <c r="I68" s="3" t="s">
        <v>26</v>
      </c>
      <c r="J68" s="3">
        <v>128</v>
      </c>
      <c r="K68" s="3">
        <v>2.61</v>
      </c>
      <c r="L68" s="3" t="s">
        <v>35</v>
      </c>
      <c r="M68" s="6" t="s">
        <v>4194</v>
      </c>
    </row>
    <row r="69" spans="1:13">
      <c r="A69" s="7">
        <v>64</v>
      </c>
      <c r="B69" s="3" t="s">
        <v>2954</v>
      </c>
      <c r="C69" s="3" t="s">
        <v>2806</v>
      </c>
      <c r="D69" s="3" t="s">
        <v>113</v>
      </c>
      <c r="E69" s="4" t="s">
        <v>142</v>
      </c>
      <c r="F69" s="3" t="s">
        <v>2234</v>
      </c>
      <c r="G69" s="3" t="s">
        <v>50</v>
      </c>
      <c r="H69" s="3" t="s">
        <v>2932</v>
      </c>
      <c r="I69" s="3" t="s">
        <v>26</v>
      </c>
      <c r="J69" s="3">
        <v>138</v>
      </c>
      <c r="K69" s="3">
        <v>2.94</v>
      </c>
      <c r="L69" s="3" t="s">
        <v>35</v>
      </c>
      <c r="M69" s="6" t="s">
        <v>4196</v>
      </c>
    </row>
    <row r="70" spans="1:13">
      <c r="A70" s="7">
        <v>65</v>
      </c>
      <c r="B70" s="3" t="s">
        <v>2955</v>
      </c>
      <c r="C70" s="3" t="s">
        <v>2956</v>
      </c>
      <c r="D70" s="3" t="s">
        <v>58</v>
      </c>
      <c r="E70" s="4" t="s">
        <v>142</v>
      </c>
      <c r="F70" s="3" t="s">
        <v>2285</v>
      </c>
      <c r="G70" s="3" t="s">
        <v>193</v>
      </c>
      <c r="H70" s="3" t="s">
        <v>2932</v>
      </c>
      <c r="I70" s="3" t="s">
        <v>26</v>
      </c>
      <c r="J70" s="3">
        <v>129</v>
      </c>
      <c r="K70" s="3">
        <v>2.7</v>
      </c>
      <c r="L70" s="3" t="s">
        <v>35</v>
      </c>
      <c r="M70" s="6" t="s">
        <v>4194</v>
      </c>
    </row>
    <row r="71" spans="1:13">
      <c r="A71" s="7">
        <v>66</v>
      </c>
      <c r="B71" s="3" t="s">
        <v>2957</v>
      </c>
      <c r="C71" s="3" t="s">
        <v>1170</v>
      </c>
      <c r="D71" s="3" t="s">
        <v>1277</v>
      </c>
      <c r="E71" s="4" t="s">
        <v>142</v>
      </c>
      <c r="F71" s="3" t="s">
        <v>841</v>
      </c>
      <c r="G71" s="3" t="s">
        <v>45</v>
      </c>
      <c r="H71" s="3" t="s">
        <v>2932</v>
      </c>
      <c r="I71" s="3" t="s">
        <v>27</v>
      </c>
      <c r="J71" s="3">
        <v>134</v>
      </c>
      <c r="K71" s="3">
        <v>2.63</v>
      </c>
      <c r="L71" s="3" t="s">
        <v>35</v>
      </c>
      <c r="M71" s="6" t="s">
        <v>4196</v>
      </c>
    </row>
    <row r="72" spans="1:13">
      <c r="A72" s="7">
        <v>67</v>
      </c>
      <c r="B72" s="3" t="s">
        <v>2958</v>
      </c>
      <c r="C72" s="3" t="s">
        <v>1490</v>
      </c>
      <c r="D72" s="3" t="s">
        <v>43</v>
      </c>
      <c r="E72" s="4" t="s">
        <v>142</v>
      </c>
      <c r="F72" s="3" t="s">
        <v>1603</v>
      </c>
      <c r="G72" s="3" t="s">
        <v>299</v>
      </c>
      <c r="H72" s="3" t="s">
        <v>2932</v>
      </c>
      <c r="I72" s="3" t="s">
        <v>26</v>
      </c>
      <c r="J72" s="3">
        <v>125</v>
      </c>
      <c r="K72" s="3">
        <v>2.17</v>
      </c>
      <c r="L72" s="3" t="s">
        <v>67</v>
      </c>
      <c r="M72" s="6" t="s">
        <v>4194</v>
      </c>
    </row>
    <row r="73" spans="1:13">
      <c r="A73" s="7">
        <v>68</v>
      </c>
      <c r="B73" s="3" t="s">
        <v>2959</v>
      </c>
      <c r="C73" s="3" t="s">
        <v>503</v>
      </c>
      <c r="D73" s="3" t="s">
        <v>1177</v>
      </c>
      <c r="E73" s="4" t="s">
        <v>142</v>
      </c>
      <c r="F73" s="3" t="s">
        <v>1508</v>
      </c>
      <c r="G73" s="3" t="s">
        <v>359</v>
      </c>
      <c r="H73" s="3" t="s">
        <v>2932</v>
      </c>
      <c r="I73" s="3" t="s">
        <v>26</v>
      </c>
      <c r="J73" s="3">
        <v>102</v>
      </c>
      <c r="K73" s="3">
        <v>1.96</v>
      </c>
      <c r="L73" s="3" t="s">
        <v>88</v>
      </c>
      <c r="M73" s="6" t="s">
        <v>4194</v>
      </c>
    </row>
    <row r="74" spans="1:13">
      <c r="A74" s="7">
        <v>69</v>
      </c>
      <c r="B74" s="3" t="s">
        <v>2960</v>
      </c>
      <c r="C74" s="3" t="s">
        <v>740</v>
      </c>
      <c r="D74" s="3" t="s">
        <v>2961</v>
      </c>
      <c r="E74" s="4" t="s">
        <v>1480</v>
      </c>
      <c r="F74" s="3" t="s">
        <v>292</v>
      </c>
      <c r="G74" s="3" t="s">
        <v>359</v>
      </c>
      <c r="H74" s="3" t="s">
        <v>2932</v>
      </c>
      <c r="I74" s="3" t="s">
        <v>26</v>
      </c>
      <c r="J74" s="3">
        <v>127</v>
      </c>
      <c r="K74" s="3">
        <v>3.23</v>
      </c>
      <c r="L74" s="3" t="s">
        <v>28</v>
      </c>
      <c r="M74" s="6" t="s">
        <v>4194</v>
      </c>
    </row>
    <row r="75" spans="1:13">
      <c r="A75" s="7">
        <v>70</v>
      </c>
      <c r="B75" s="3" t="s">
        <v>2962</v>
      </c>
      <c r="C75" s="3" t="s">
        <v>920</v>
      </c>
      <c r="D75" s="3" t="s">
        <v>429</v>
      </c>
      <c r="E75" s="4" t="s">
        <v>142</v>
      </c>
      <c r="F75" s="3" t="s">
        <v>2517</v>
      </c>
      <c r="G75" s="3" t="s">
        <v>299</v>
      </c>
      <c r="H75" s="3" t="s">
        <v>2932</v>
      </c>
      <c r="I75" s="3" t="s">
        <v>26</v>
      </c>
      <c r="J75" s="3">
        <v>135</v>
      </c>
      <c r="K75" s="3">
        <v>3.43</v>
      </c>
      <c r="L75" s="3" t="s">
        <v>28</v>
      </c>
      <c r="M75" s="6" t="s">
        <v>4196</v>
      </c>
    </row>
    <row r="76" spans="1:13">
      <c r="A76" s="7">
        <v>71</v>
      </c>
      <c r="B76" s="3" t="s">
        <v>2963</v>
      </c>
      <c r="C76" s="3" t="s">
        <v>2822</v>
      </c>
      <c r="D76" s="3" t="s">
        <v>1616</v>
      </c>
      <c r="E76" s="4" t="s">
        <v>142</v>
      </c>
      <c r="F76" s="3" t="s">
        <v>2843</v>
      </c>
      <c r="G76" s="3" t="s">
        <v>299</v>
      </c>
      <c r="H76" s="3" t="s">
        <v>2932</v>
      </c>
      <c r="I76" s="3" t="s">
        <v>26</v>
      </c>
      <c r="J76" s="3">
        <v>107</v>
      </c>
      <c r="K76" s="3">
        <v>2.16</v>
      </c>
      <c r="L76" s="3" t="s">
        <v>67</v>
      </c>
      <c r="M76" s="6" t="s">
        <v>4194</v>
      </c>
    </row>
    <row r="77" spans="1:13">
      <c r="A77" s="7">
        <v>72</v>
      </c>
      <c r="B77" s="3" t="s">
        <v>2964</v>
      </c>
      <c r="C77" s="3" t="s">
        <v>586</v>
      </c>
      <c r="D77" s="3" t="s">
        <v>806</v>
      </c>
      <c r="E77" s="4" t="s">
        <v>1480</v>
      </c>
      <c r="F77" s="3" t="s">
        <v>1749</v>
      </c>
      <c r="G77" s="3" t="s">
        <v>50</v>
      </c>
      <c r="H77" s="3" t="s">
        <v>2932</v>
      </c>
      <c r="I77" s="3" t="s">
        <v>26</v>
      </c>
      <c r="J77" s="3">
        <v>135</v>
      </c>
      <c r="K77" s="3">
        <v>2.67</v>
      </c>
      <c r="L77" s="3" t="s">
        <v>35</v>
      </c>
      <c r="M77" s="6" t="s">
        <v>4196</v>
      </c>
    </row>
    <row r="78" spans="1:13">
      <c r="A78" s="7">
        <v>73</v>
      </c>
      <c r="B78" s="3" t="s">
        <v>2965</v>
      </c>
      <c r="C78" s="3" t="s">
        <v>1821</v>
      </c>
      <c r="D78" s="3" t="s">
        <v>1266</v>
      </c>
      <c r="E78" s="4" t="s">
        <v>142</v>
      </c>
      <c r="F78" s="3" t="s">
        <v>2966</v>
      </c>
      <c r="G78" s="3" t="s">
        <v>33</v>
      </c>
      <c r="H78" s="3" t="s">
        <v>2932</v>
      </c>
      <c r="I78" s="49" t="s">
        <v>66</v>
      </c>
      <c r="J78" s="3">
        <v>89</v>
      </c>
      <c r="K78" s="3">
        <v>1.89</v>
      </c>
      <c r="L78" s="3" t="s">
        <v>88</v>
      </c>
      <c r="M78" s="6" t="s">
        <v>4197</v>
      </c>
    </row>
    <row r="79" spans="1:13">
      <c r="A79" s="7">
        <v>74</v>
      </c>
      <c r="B79" s="3" t="s">
        <v>2967</v>
      </c>
      <c r="C79" s="3" t="s">
        <v>737</v>
      </c>
      <c r="D79" s="3" t="s">
        <v>62</v>
      </c>
      <c r="E79" s="4" t="s">
        <v>142</v>
      </c>
      <c r="F79" s="3" t="s">
        <v>1660</v>
      </c>
      <c r="G79" s="3" t="s">
        <v>1771</v>
      </c>
      <c r="H79" s="3" t="s">
        <v>2932</v>
      </c>
      <c r="I79" s="3" t="s">
        <v>25</v>
      </c>
      <c r="J79" s="3">
        <v>109</v>
      </c>
      <c r="K79" s="3">
        <v>2.13</v>
      </c>
      <c r="L79" s="3" t="s">
        <v>67</v>
      </c>
      <c r="M79" s="6" t="s">
        <v>4194</v>
      </c>
    </row>
    <row r="80" spans="1:13">
      <c r="A80" s="7">
        <v>75</v>
      </c>
      <c r="B80" s="3" t="s">
        <v>2968</v>
      </c>
      <c r="C80" s="3" t="s">
        <v>161</v>
      </c>
      <c r="D80" s="3" t="s">
        <v>954</v>
      </c>
      <c r="E80" s="4" t="s">
        <v>142</v>
      </c>
      <c r="F80" s="3" t="s">
        <v>672</v>
      </c>
      <c r="G80" s="3" t="s">
        <v>65</v>
      </c>
      <c r="H80" s="3" t="s">
        <v>2932</v>
      </c>
      <c r="I80" s="3" t="s">
        <v>25</v>
      </c>
      <c r="J80" s="3">
        <v>121</v>
      </c>
      <c r="K80" s="3">
        <v>2.2200000000000002</v>
      </c>
      <c r="L80" s="3" t="s">
        <v>67</v>
      </c>
      <c r="M80" s="6" t="s">
        <v>4194</v>
      </c>
    </row>
    <row r="81" spans="1:13">
      <c r="A81" s="7">
        <v>76</v>
      </c>
      <c r="B81" s="3" t="s">
        <v>2969</v>
      </c>
      <c r="C81" s="3" t="s">
        <v>1831</v>
      </c>
      <c r="D81" s="3" t="s">
        <v>181</v>
      </c>
      <c r="E81" s="4" t="s">
        <v>142</v>
      </c>
      <c r="F81" s="3" t="s">
        <v>1960</v>
      </c>
      <c r="G81" s="3" t="s">
        <v>299</v>
      </c>
      <c r="H81" s="3" t="s">
        <v>2932</v>
      </c>
      <c r="I81" s="3" t="s">
        <v>25</v>
      </c>
      <c r="J81" s="3">
        <v>117</v>
      </c>
      <c r="K81" s="3">
        <v>1.88</v>
      </c>
      <c r="L81" s="3" t="s">
        <v>88</v>
      </c>
      <c r="M81" s="6" t="s">
        <v>4194</v>
      </c>
    </row>
    <row r="82" spans="1:13">
      <c r="A82" s="7">
        <v>77</v>
      </c>
      <c r="B82" s="3" t="s">
        <v>2970</v>
      </c>
      <c r="C82" s="3" t="s">
        <v>969</v>
      </c>
      <c r="D82" s="3" t="s">
        <v>718</v>
      </c>
      <c r="E82" s="4" t="s">
        <v>142</v>
      </c>
      <c r="F82" s="3" t="s">
        <v>2345</v>
      </c>
      <c r="G82" s="3" t="s">
        <v>303</v>
      </c>
      <c r="H82" s="3" t="s">
        <v>2932</v>
      </c>
      <c r="I82" s="3" t="s">
        <v>24</v>
      </c>
      <c r="J82" s="3">
        <v>118</v>
      </c>
      <c r="K82" s="3">
        <v>2.15</v>
      </c>
      <c r="L82" s="3" t="s">
        <v>67</v>
      </c>
      <c r="M82" s="6" t="s">
        <v>4194</v>
      </c>
    </row>
    <row r="83" spans="1:13">
      <c r="A83" s="7">
        <v>78</v>
      </c>
      <c r="B83" s="3" t="s">
        <v>2971</v>
      </c>
      <c r="C83" s="3" t="s">
        <v>1200</v>
      </c>
      <c r="D83" s="3" t="s">
        <v>2972</v>
      </c>
      <c r="E83" s="4" t="s">
        <v>142</v>
      </c>
      <c r="F83" s="3" t="s">
        <v>334</v>
      </c>
      <c r="G83" s="3" t="s">
        <v>785</v>
      </c>
      <c r="H83" s="3" t="s">
        <v>2932</v>
      </c>
      <c r="I83" s="3" t="s">
        <v>26</v>
      </c>
      <c r="J83" s="3">
        <v>125</v>
      </c>
      <c r="K83" s="3">
        <v>2.1</v>
      </c>
      <c r="L83" s="3" t="s">
        <v>67</v>
      </c>
      <c r="M83" s="6" t="s">
        <v>4194</v>
      </c>
    </row>
    <row r="84" spans="1:13">
      <c r="A84" s="7">
        <v>79</v>
      </c>
      <c r="B84" s="3" t="s">
        <v>2973</v>
      </c>
      <c r="C84" s="3" t="s">
        <v>108</v>
      </c>
      <c r="D84" s="3" t="s">
        <v>978</v>
      </c>
      <c r="E84" s="4" t="s">
        <v>142</v>
      </c>
      <c r="F84" s="3" t="s">
        <v>1916</v>
      </c>
      <c r="G84" s="3" t="s">
        <v>45</v>
      </c>
      <c r="H84" s="3" t="s">
        <v>2932</v>
      </c>
      <c r="I84" s="3" t="s">
        <v>27</v>
      </c>
      <c r="J84" s="3">
        <v>123</v>
      </c>
      <c r="K84" s="3">
        <v>2.2000000000000002</v>
      </c>
      <c r="L84" s="3" t="s">
        <v>67</v>
      </c>
      <c r="M84" s="6" t="s">
        <v>4194</v>
      </c>
    </row>
    <row r="85" spans="1:13">
      <c r="A85" s="7">
        <v>80</v>
      </c>
      <c r="B85" s="3" t="s">
        <v>2974</v>
      </c>
      <c r="C85" s="3" t="s">
        <v>2975</v>
      </c>
      <c r="D85" s="3" t="s">
        <v>137</v>
      </c>
      <c r="E85" s="4" t="s">
        <v>142</v>
      </c>
      <c r="F85" s="3" t="s">
        <v>2610</v>
      </c>
      <c r="G85" s="3" t="s">
        <v>139</v>
      </c>
      <c r="H85" s="3" t="s">
        <v>2932</v>
      </c>
      <c r="I85" s="3" t="s">
        <v>24</v>
      </c>
      <c r="J85" s="3">
        <v>122</v>
      </c>
      <c r="K85" s="3">
        <v>2.1800000000000002</v>
      </c>
      <c r="L85" s="3" t="s">
        <v>67</v>
      </c>
      <c r="M85" s="6" t="s">
        <v>4194</v>
      </c>
    </row>
    <row r="86" spans="1:13">
      <c r="A86" s="7">
        <v>81</v>
      </c>
      <c r="B86" s="3" t="s">
        <v>2976</v>
      </c>
      <c r="C86" s="3" t="s">
        <v>1813</v>
      </c>
      <c r="D86" s="3" t="s">
        <v>1180</v>
      </c>
      <c r="E86" s="4" t="s">
        <v>142</v>
      </c>
      <c r="F86" s="3" t="s">
        <v>2977</v>
      </c>
      <c r="G86" s="3" t="s">
        <v>126</v>
      </c>
      <c r="H86" s="3" t="s">
        <v>2932</v>
      </c>
      <c r="I86" s="3" t="s">
        <v>26</v>
      </c>
      <c r="J86" s="3">
        <v>129</v>
      </c>
      <c r="K86" s="3">
        <v>2.42</v>
      </c>
      <c r="L86" s="3" t="s">
        <v>67</v>
      </c>
      <c r="M86" s="6" t="s">
        <v>4194</v>
      </c>
    </row>
    <row r="87" spans="1:13">
      <c r="A87" s="7">
        <v>82</v>
      </c>
      <c r="B87" s="3" t="s">
        <v>2978</v>
      </c>
      <c r="C87" s="3" t="s">
        <v>2979</v>
      </c>
      <c r="D87" s="3" t="s">
        <v>156</v>
      </c>
      <c r="E87" s="4" t="s">
        <v>142</v>
      </c>
      <c r="F87" s="3" t="s">
        <v>138</v>
      </c>
      <c r="G87" s="3" t="s">
        <v>40</v>
      </c>
      <c r="H87" s="3" t="s">
        <v>2932</v>
      </c>
      <c r="I87" s="3" t="s">
        <v>26</v>
      </c>
      <c r="J87" s="3">
        <v>133</v>
      </c>
      <c r="K87" s="3">
        <v>2.36</v>
      </c>
      <c r="L87" s="3" t="s">
        <v>67</v>
      </c>
      <c r="M87" s="6" t="s">
        <v>4194</v>
      </c>
    </row>
    <row r="88" spans="1:13">
      <c r="A88" s="7">
        <v>83</v>
      </c>
      <c r="B88" s="3" t="s">
        <v>2980</v>
      </c>
      <c r="C88" s="3" t="s">
        <v>2981</v>
      </c>
      <c r="D88" s="3" t="s">
        <v>1169</v>
      </c>
      <c r="E88" s="4" t="s">
        <v>142</v>
      </c>
      <c r="F88" s="3" t="s">
        <v>2982</v>
      </c>
      <c r="G88" s="3" t="s">
        <v>55</v>
      </c>
      <c r="H88" s="3" t="s">
        <v>2932</v>
      </c>
      <c r="I88" s="3" t="s">
        <v>26</v>
      </c>
      <c r="J88" s="3">
        <v>118</v>
      </c>
      <c r="K88" s="3">
        <v>2.4500000000000002</v>
      </c>
      <c r="L88" s="3" t="s">
        <v>67</v>
      </c>
      <c r="M88" s="6" t="s">
        <v>4194</v>
      </c>
    </row>
    <row r="89" spans="1:13">
      <c r="A89" s="7">
        <v>84</v>
      </c>
      <c r="B89" s="3" t="s">
        <v>2983</v>
      </c>
      <c r="C89" s="3" t="s">
        <v>108</v>
      </c>
      <c r="D89" s="3" t="s">
        <v>1282</v>
      </c>
      <c r="E89" s="4" t="s">
        <v>142</v>
      </c>
      <c r="F89" s="3" t="s">
        <v>2927</v>
      </c>
      <c r="G89" s="3" t="s">
        <v>126</v>
      </c>
      <c r="H89" s="3" t="s">
        <v>2932</v>
      </c>
      <c r="I89" s="3" t="s">
        <v>26</v>
      </c>
      <c r="J89" s="3">
        <v>138</v>
      </c>
      <c r="K89" s="3">
        <v>2.5499999999999998</v>
      </c>
      <c r="L89" s="3" t="s">
        <v>35</v>
      </c>
      <c r="M89" s="6" t="s">
        <v>4196</v>
      </c>
    </row>
    <row r="90" spans="1:13">
      <c r="A90" s="7">
        <v>85</v>
      </c>
      <c r="B90" s="3" t="s">
        <v>2984</v>
      </c>
      <c r="C90" s="3" t="s">
        <v>108</v>
      </c>
      <c r="D90" s="3" t="s">
        <v>681</v>
      </c>
      <c r="E90" s="4" t="s">
        <v>142</v>
      </c>
      <c r="F90" s="3" t="s">
        <v>1543</v>
      </c>
      <c r="G90" s="3" t="s">
        <v>299</v>
      </c>
      <c r="H90" s="3" t="s">
        <v>2932</v>
      </c>
      <c r="I90" s="3" t="s">
        <v>26</v>
      </c>
      <c r="J90" s="3">
        <v>128</v>
      </c>
      <c r="K90" s="3">
        <v>2.65</v>
      </c>
      <c r="L90" s="3" t="s">
        <v>35</v>
      </c>
      <c r="M90" s="6" t="s">
        <v>4194</v>
      </c>
    </row>
    <row r="91" spans="1:13">
      <c r="A91" s="7">
        <v>86</v>
      </c>
      <c r="B91" s="3" t="s">
        <v>2985</v>
      </c>
      <c r="C91" s="3" t="s">
        <v>497</v>
      </c>
      <c r="D91" s="3" t="s">
        <v>142</v>
      </c>
      <c r="E91" s="4" t="s">
        <v>142</v>
      </c>
      <c r="F91" s="3" t="s">
        <v>1532</v>
      </c>
      <c r="G91" s="3" t="s">
        <v>50</v>
      </c>
      <c r="H91" s="3" t="s">
        <v>2932</v>
      </c>
      <c r="I91" s="3" t="s">
        <v>26</v>
      </c>
      <c r="J91" s="3">
        <v>126</v>
      </c>
      <c r="K91" s="3">
        <v>2.62</v>
      </c>
      <c r="L91" s="3" t="s">
        <v>35</v>
      </c>
      <c r="M91" s="6" t="s">
        <v>4194</v>
      </c>
    </row>
    <row r="92" spans="1:13">
      <c r="A92" s="7">
        <v>87</v>
      </c>
      <c r="B92" s="3" t="s">
        <v>2986</v>
      </c>
      <c r="C92" s="3" t="s">
        <v>1821</v>
      </c>
      <c r="D92" s="3" t="s">
        <v>247</v>
      </c>
      <c r="E92" s="4" t="s">
        <v>1480</v>
      </c>
      <c r="F92" s="3" t="s">
        <v>1872</v>
      </c>
      <c r="G92" s="3" t="s">
        <v>193</v>
      </c>
      <c r="H92" s="3" t="s">
        <v>2932</v>
      </c>
      <c r="I92" s="3" t="s">
        <v>26</v>
      </c>
      <c r="J92" s="3">
        <v>138</v>
      </c>
      <c r="K92" s="3">
        <v>3.08</v>
      </c>
      <c r="L92" s="3" t="s">
        <v>35</v>
      </c>
      <c r="M92" s="6" t="s">
        <v>4196</v>
      </c>
    </row>
    <row r="93" spans="1:13">
      <c r="A93" s="7">
        <v>88</v>
      </c>
      <c r="B93" s="3" t="s">
        <v>2987</v>
      </c>
      <c r="C93" s="3" t="s">
        <v>2988</v>
      </c>
      <c r="D93" s="3" t="s">
        <v>1217</v>
      </c>
      <c r="E93" s="4" t="s">
        <v>142</v>
      </c>
      <c r="F93" s="3" t="s">
        <v>1948</v>
      </c>
      <c r="G93" s="3" t="s">
        <v>303</v>
      </c>
      <c r="H93" s="3" t="s">
        <v>2932</v>
      </c>
      <c r="I93" s="3" t="s">
        <v>24</v>
      </c>
      <c r="J93" s="3">
        <v>123</v>
      </c>
      <c r="K93" s="3">
        <v>2.41</v>
      </c>
      <c r="L93" s="3" t="s">
        <v>67</v>
      </c>
      <c r="M93" s="6" t="s">
        <v>4194</v>
      </c>
    </row>
    <row r="94" spans="1:13">
      <c r="A94" s="7">
        <v>89</v>
      </c>
      <c r="B94" s="3" t="s">
        <v>2989</v>
      </c>
      <c r="C94" s="3" t="s">
        <v>2990</v>
      </c>
      <c r="D94" s="3" t="s">
        <v>626</v>
      </c>
      <c r="E94" s="4" t="s">
        <v>142</v>
      </c>
      <c r="F94" s="3" t="s">
        <v>2646</v>
      </c>
      <c r="G94" s="3" t="s">
        <v>785</v>
      </c>
      <c r="H94" s="3" t="s">
        <v>2932</v>
      </c>
      <c r="I94" s="3" t="s">
        <v>26</v>
      </c>
      <c r="J94" s="3">
        <v>138</v>
      </c>
      <c r="K94" s="3">
        <v>3.02</v>
      </c>
      <c r="L94" s="3" t="s">
        <v>35</v>
      </c>
      <c r="M94" s="6" t="s">
        <v>4196</v>
      </c>
    </row>
    <row r="95" spans="1:13">
      <c r="A95" s="7">
        <v>90</v>
      </c>
      <c r="B95" s="3" t="s">
        <v>2991</v>
      </c>
      <c r="C95" s="3" t="s">
        <v>2992</v>
      </c>
      <c r="D95" s="3" t="s">
        <v>630</v>
      </c>
      <c r="E95" s="4" t="s">
        <v>1480</v>
      </c>
      <c r="F95" s="3" t="s">
        <v>2993</v>
      </c>
      <c r="G95" s="3" t="s">
        <v>193</v>
      </c>
      <c r="H95" s="3" t="s">
        <v>2932</v>
      </c>
      <c r="I95" s="3" t="s">
        <v>24</v>
      </c>
      <c r="J95" s="3">
        <v>134</v>
      </c>
      <c r="K95" s="3">
        <v>2.63</v>
      </c>
      <c r="L95" s="3" t="s">
        <v>35</v>
      </c>
      <c r="M95" s="6" t="s">
        <v>4196</v>
      </c>
    </row>
    <row r="96" spans="1:13">
      <c r="A96" s="7">
        <v>91</v>
      </c>
      <c r="B96" s="3" t="s">
        <v>2994</v>
      </c>
      <c r="C96" s="3" t="s">
        <v>2995</v>
      </c>
      <c r="D96" s="3" t="s">
        <v>95</v>
      </c>
      <c r="E96" s="4" t="s">
        <v>1480</v>
      </c>
      <c r="F96" s="3" t="s">
        <v>2996</v>
      </c>
      <c r="G96" s="3" t="s">
        <v>45</v>
      </c>
      <c r="H96" s="3" t="s">
        <v>2932</v>
      </c>
      <c r="I96" s="3" t="s">
        <v>26</v>
      </c>
      <c r="J96" s="3">
        <v>131</v>
      </c>
      <c r="K96" s="3">
        <v>2.5499999999999998</v>
      </c>
      <c r="L96" s="3" t="s">
        <v>35</v>
      </c>
      <c r="M96" s="6" t="s">
        <v>4196</v>
      </c>
    </row>
    <row r="97" spans="1:13">
      <c r="A97" s="7">
        <v>92</v>
      </c>
      <c r="B97" s="3" t="s">
        <v>2997</v>
      </c>
      <c r="C97" s="3" t="s">
        <v>2998</v>
      </c>
      <c r="D97" s="3" t="s">
        <v>1196</v>
      </c>
      <c r="E97" s="4" t="s">
        <v>142</v>
      </c>
      <c r="F97" s="3" t="s">
        <v>1762</v>
      </c>
      <c r="G97" s="3" t="s">
        <v>785</v>
      </c>
      <c r="H97" s="3" t="s">
        <v>2932</v>
      </c>
      <c r="I97" s="3" t="s">
        <v>26</v>
      </c>
      <c r="J97" s="3">
        <v>127</v>
      </c>
      <c r="K97" s="3">
        <v>2.72</v>
      </c>
      <c r="L97" s="3" t="s">
        <v>35</v>
      </c>
      <c r="M97" s="6" t="s">
        <v>4194</v>
      </c>
    </row>
    <row r="98" spans="1:13">
      <c r="A98" s="7">
        <v>93</v>
      </c>
      <c r="B98" s="3" t="s">
        <v>2999</v>
      </c>
      <c r="C98" s="3" t="s">
        <v>3000</v>
      </c>
      <c r="D98" s="3" t="s">
        <v>181</v>
      </c>
      <c r="E98" s="4" t="s">
        <v>142</v>
      </c>
      <c r="F98" s="3" t="s">
        <v>2475</v>
      </c>
      <c r="G98" s="3" t="s">
        <v>40</v>
      </c>
      <c r="H98" s="3" t="s">
        <v>2932</v>
      </c>
      <c r="I98" s="3" t="s">
        <v>27</v>
      </c>
      <c r="J98" s="3">
        <v>129</v>
      </c>
      <c r="K98" s="3">
        <v>1.93</v>
      </c>
      <c r="L98" s="3" t="s">
        <v>88</v>
      </c>
      <c r="M98" s="6" t="s">
        <v>4194</v>
      </c>
    </row>
    <row r="99" spans="1:13">
      <c r="A99" s="7">
        <v>94</v>
      </c>
      <c r="B99" s="3" t="s">
        <v>3001</v>
      </c>
      <c r="C99" s="3" t="s">
        <v>1615</v>
      </c>
      <c r="D99" s="3" t="s">
        <v>1238</v>
      </c>
      <c r="E99" s="4" t="s">
        <v>142</v>
      </c>
      <c r="F99" s="3" t="s">
        <v>2923</v>
      </c>
      <c r="G99" s="3" t="s">
        <v>40</v>
      </c>
      <c r="H99" s="3" t="s">
        <v>2932</v>
      </c>
      <c r="I99" s="3" t="s">
        <v>26</v>
      </c>
      <c r="J99" s="3">
        <v>135</v>
      </c>
      <c r="K99" s="3">
        <v>2.83</v>
      </c>
      <c r="L99" s="3" t="s">
        <v>35</v>
      </c>
      <c r="M99" s="6" t="s">
        <v>4196</v>
      </c>
    </row>
  </sheetData>
  <autoFilter ref="A5:P99"/>
  <mergeCells count="13">
    <mergeCell ref="M3:M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1"/>
  <sheetViews>
    <sheetView workbookViewId="0">
      <selection activeCell="M1" sqref="M1:M1048576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54" customWidth="1"/>
    <col min="10" max="11" width="9.140625" style="1" customWidth="1"/>
    <col min="12" max="12" width="11.85546875" style="2" customWidth="1"/>
    <col min="13" max="13" width="20.28515625" customWidth="1"/>
  </cols>
  <sheetData>
    <row r="1" spans="1:14" ht="23.25" customHeight="1">
      <c r="A1" s="86" t="s">
        <v>4162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57" t="s">
        <v>2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57" t="s">
        <v>10</v>
      </c>
      <c r="J4" s="85"/>
      <c r="K4" s="85"/>
      <c r="L4" s="85"/>
      <c r="M4" s="90"/>
    </row>
    <row r="5" spans="1:14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55" t="s">
        <v>15</v>
      </c>
      <c r="J5" s="4" t="s">
        <v>14</v>
      </c>
      <c r="K5" s="4" t="s">
        <v>14</v>
      </c>
      <c r="L5" s="4" t="s">
        <v>14</v>
      </c>
      <c r="M5" s="6">
        <v>142</v>
      </c>
      <c r="N5">
        <v>2.5</v>
      </c>
    </row>
    <row r="6" spans="1:14">
      <c r="A6" s="7">
        <v>1</v>
      </c>
      <c r="B6" s="4" t="s">
        <v>2725</v>
      </c>
      <c r="C6" s="3" t="s">
        <v>30</v>
      </c>
      <c r="D6" s="3" t="s">
        <v>204</v>
      </c>
      <c r="E6" s="4" t="s">
        <v>1480</v>
      </c>
      <c r="F6" s="3" t="s">
        <v>1494</v>
      </c>
      <c r="G6" s="3" t="s">
        <v>178</v>
      </c>
      <c r="H6" s="3" t="s">
        <v>2726</v>
      </c>
      <c r="I6" s="55" t="s">
        <v>26</v>
      </c>
      <c r="J6" s="3">
        <v>139</v>
      </c>
      <c r="K6" s="19">
        <v>3.07</v>
      </c>
      <c r="L6" s="4" t="s">
        <v>35</v>
      </c>
      <c r="M6" s="6" t="s">
        <v>4196</v>
      </c>
    </row>
    <row r="7" spans="1:14">
      <c r="A7" s="7">
        <v>2</v>
      </c>
      <c r="B7" s="4" t="s">
        <v>2727</v>
      </c>
      <c r="C7" s="3" t="s">
        <v>1283</v>
      </c>
      <c r="D7" s="3" t="s">
        <v>1217</v>
      </c>
      <c r="E7" s="4" t="s">
        <v>142</v>
      </c>
      <c r="F7" s="3" t="s">
        <v>2427</v>
      </c>
      <c r="G7" s="3" t="s">
        <v>55</v>
      </c>
      <c r="H7" s="3" t="s">
        <v>2726</v>
      </c>
      <c r="I7" s="23" t="s">
        <v>26</v>
      </c>
      <c r="J7" s="3">
        <v>131</v>
      </c>
      <c r="K7" s="19">
        <v>2.14</v>
      </c>
      <c r="L7" s="4" t="s">
        <v>67</v>
      </c>
      <c r="M7" s="6" t="s">
        <v>4194</v>
      </c>
    </row>
    <row r="8" spans="1:14">
      <c r="A8" s="7">
        <v>3</v>
      </c>
      <c r="B8" s="4" t="s">
        <v>2728</v>
      </c>
      <c r="C8" s="3" t="s">
        <v>2729</v>
      </c>
      <c r="D8" s="3" t="s">
        <v>1282</v>
      </c>
      <c r="E8" s="4" t="s">
        <v>142</v>
      </c>
      <c r="F8" s="3" t="s">
        <v>2345</v>
      </c>
      <c r="G8" s="3" t="s">
        <v>193</v>
      </c>
      <c r="H8" s="3" t="s">
        <v>2726</v>
      </c>
      <c r="I8" s="23" t="s">
        <v>14</v>
      </c>
      <c r="J8" s="3">
        <v>26</v>
      </c>
      <c r="K8" s="19">
        <v>2.65</v>
      </c>
      <c r="L8" s="4" t="s">
        <v>35</v>
      </c>
      <c r="M8" s="6" t="s">
        <v>4197</v>
      </c>
    </row>
    <row r="9" spans="1:14">
      <c r="A9" s="7">
        <v>4</v>
      </c>
      <c r="B9" s="4" t="s">
        <v>2730</v>
      </c>
      <c r="C9" s="3" t="s">
        <v>184</v>
      </c>
      <c r="D9" s="3" t="s">
        <v>113</v>
      </c>
      <c r="E9" s="4" t="s">
        <v>142</v>
      </c>
      <c r="F9" s="3" t="s">
        <v>2684</v>
      </c>
      <c r="G9" s="3" t="s">
        <v>55</v>
      </c>
      <c r="H9" s="3" t="s">
        <v>2726</v>
      </c>
      <c r="I9" s="23" t="s">
        <v>27</v>
      </c>
      <c r="J9" s="3">
        <v>124</v>
      </c>
      <c r="K9" s="19">
        <v>1.84</v>
      </c>
      <c r="L9" s="4" t="s">
        <v>88</v>
      </c>
      <c r="M9" s="6" t="s">
        <v>4194</v>
      </c>
    </row>
    <row r="10" spans="1:14">
      <c r="A10" s="7">
        <v>5</v>
      </c>
      <c r="B10" s="4" t="s">
        <v>2731</v>
      </c>
      <c r="C10" s="3" t="s">
        <v>1278</v>
      </c>
      <c r="D10" s="3" t="s">
        <v>2732</v>
      </c>
      <c r="E10" s="4" t="s">
        <v>142</v>
      </c>
      <c r="F10" s="3" t="s">
        <v>2666</v>
      </c>
      <c r="G10" s="3" t="s">
        <v>45</v>
      </c>
      <c r="H10" s="3" t="s">
        <v>2726</v>
      </c>
      <c r="I10" s="55" t="s">
        <v>26</v>
      </c>
      <c r="J10" s="3">
        <v>142</v>
      </c>
      <c r="K10" s="19">
        <v>3.03</v>
      </c>
      <c r="L10" s="4" t="s">
        <v>35</v>
      </c>
      <c r="M10" s="6" t="s">
        <v>4196</v>
      </c>
    </row>
    <row r="11" spans="1:14">
      <c r="A11" s="7">
        <v>6</v>
      </c>
      <c r="B11" s="4" t="s">
        <v>2733</v>
      </c>
      <c r="C11" s="3" t="s">
        <v>2734</v>
      </c>
      <c r="D11" s="3" t="s">
        <v>181</v>
      </c>
      <c r="E11" s="4" t="s">
        <v>142</v>
      </c>
      <c r="F11" s="3" t="s">
        <v>1925</v>
      </c>
      <c r="G11" s="3" t="s">
        <v>785</v>
      </c>
      <c r="H11" s="3" t="s">
        <v>2726</v>
      </c>
      <c r="I11" s="55" t="s">
        <v>26</v>
      </c>
      <c r="J11" s="3">
        <v>139</v>
      </c>
      <c r="K11" s="19">
        <v>3.04</v>
      </c>
      <c r="L11" s="4" t="s">
        <v>35</v>
      </c>
      <c r="M11" s="6" t="s">
        <v>4196</v>
      </c>
    </row>
    <row r="12" spans="1:14">
      <c r="A12" s="7">
        <v>7</v>
      </c>
      <c r="B12" s="4" t="s">
        <v>2735</v>
      </c>
      <c r="C12" s="3" t="s">
        <v>2736</v>
      </c>
      <c r="D12" s="3" t="s">
        <v>1266</v>
      </c>
      <c r="E12" s="4" t="s">
        <v>142</v>
      </c>
      <c r="F12" s="3" t="s">
        <v>2540</v>
      </c>
      <c r="G12" s="3" t="s">
        <v>50</v>
      </c>
      <c r="H12" s="3" t="s">
        <v>2726</v>
      </c>
      <c r="I12" s="23" t="s">
        <v>26</v>
      </c>
      <c r="J12" s="3">
        <v>128</v>
      </c>
      <c r="K12" s="19">
        <v>1.97</v>
      </c>
      <c r="L12" s="4" t="s">
        <v>88</v>
      </c>
      <c r="M12" s="6" t="s">
        <v>4194</v>
      </c>
    </row>
    <row r="13" spans="1:14">
      <c r="A13" s="7">
        <v>8</v>
      </c>
      <c r="B13" s="4" t="s">
        <v>2737</v>
      </c>
      <c r="C13" s="3" t="s">
        <v>2738</v>
      </c>
      <c r="D13" s="3" t="s">
        <v>1239</v>
      </c>
      <c r="E13" s="4" t="s">
        <v>142</v>
      </c>
      <c r="F13" s="3" t="s">
        <v>1526</v>
      </c>
      <c r="G13" s="3" t="s">
        <v>55</v>
      </c>
      <c r="H13" s="3" t="s">
        <v>2726</v>
      </c>
      <c r="I13" s="55" t="s">
        <v>26</v>
      </c>
      <c r="J13" s="3">
        <v>136</v>
      </c>
      <c r="K13" s="19">
        <v>2.5299999999999998</v>
      </c>
      <c r="L13" s="4" t="s">
        <v>35</v>
      </c>
      <c r="M13" s="6" t="s">
        <v>4196</v>
      </c>
    </row>
    <row r="14" spans="1:14">
      <c r="A14" s="7">
        <v>9</v>
      </c>
      <c r="B14" s="4" t="s">
        <v>2739</v>
      </c>
      <c r="C14" s="3" t="s">
        <v>2740</v>
      </c>
      <c r="D14" s="3" t="s">
        <v>113</v>
      </c>
      <c r="E14" s="4" t="s">
        <v>142</v>
      </c>
      <c r="F14" s="3" t="s">
        <v>1633</v>
      </c>
      <c r="G14" s="3" t="s">
        <v>55</v>
      </c>
      <c r="H14" s="3" t="s">
        <v>2726</v>
      </c>
      <c r="I14" s="55" t="s">
        <v>26</v>
      </c>
      <c r="J14" s="3">
        <v>142</v>
      </c>
      <c r="K14" s="19">
        <v>3.15</v>
      </c>
      <c r="L14" s="4" t="s">
        <v>35</v>
      </c>
      <c r="M14" s="6" t="s">
        <v>4196</v>
      </c>
    </row>
    <row r="15" spans="1:14">
      <c r="A15" s="7">
        <v>10</v>
      </c>
      <c r="B15" s="4" t="s">
        <v>2741</v>
      </c>
      <c r="C15" s="3" t="s">
        <v>2742</v>
      </c>
      <c r="D15" s="3" t="s">
        <v>978</v>
      </c>
      <c r="E15" s="4" t="s">
        <v>142</v>
      </c>
      <c r="F15" s="3" t="s">
        <v>1928</v>
      </c>
      <c r="G15" s="3" t="s">
        <v>359</v>
      </c>
      <c r="H15" s="3" t="s">
        <v>2726</v>
      </c>
      <c r="I15" s="55" t="s">
        <v>26</v>
      </c>
      <c r="J15" s="3">
        <v>139</v>
      </c>
      <c r="K15" s="19">
        <v>2.67</v>
      </c>
      <c r="L15" s="4" t="s">
        <v>35</v>
      </c>
      <c r="M15" s="6" t="s">
        <v>4196</v>
      </c>
    </row>
    <row r="16" spans="1:14">
      <c r="A16" s="7">
        <v>11</v>
      </c>
      <c r="B16" s="4" t="s">
        <v>2743</v>
      </c>
      <c r="C16" s="3" t="s">
        <v>1278</v>
      </c>
      <c r="D16" s="3" t="s">
        <v>978</v>
      </c>
      <c r="E16" s="4" t="s">
        <v>142</v>
      </c>
      <c r="F16" s="3" t="s">
        <v>1595</v>
      </c>
      <c r="G16" s="3" t="s">
        <v>308</v>
      </c>
      <c r="H16" s="3" t="s">
        <v>2726</v>
      </c>
      <c r="I16" s="55" t="s">
        <v>26</v>
      </c>
      <c r="J16" s="3">
        <v>142</v>
      </c>
      <c r="K16" s="19">
        <v>3.41</v>
      </c>
      <c r="L16" s="4" t="s">
        <v>28</v>
      </c>
      <c r="M16" s="6" t="s">
        <v>4196</v>
      </c>
    </row>
    <row r="17" spans="1:13">
      <c r="A17" s="7">
        <v>12</v>
      </c>
      <c r="B17" s="4" t="s">
        <v>2744</v>
      </c>
      <c r="C17" s="3" t="s">
        <v>1233</v>
      </c>
      <c r="D17" s="3" t="s">
        <v>537</v>
      </c>
      <c r="E17" s="4" t="s">
        <v>142</v>
      </c>
      <c r="F17" s="3" t="s">
        <v>1503</v>
      </c>
      <c r="G17" s="3" t="s">
        <v>55</v>
      </c>
      <c r="H17" s="3" t="s">
        <v>2726</v>
      </c>
      <c r="I17" s="55" t="s">
        <v>26</v>
      </c>
      <c r="J17" s="3">
        <v>142</v>
      </c>
      <c r="K17" s="19">
        <v>3.36</v>
      </c>
      <c r="L17" s="4" t="s">
        <v>28</v>
      </c>
      <c r="M17" s="6" t="s">
        <v>4196</v>
      </c>
    </row>
    <row r="18" spans="1:13">
      <c r="A18" s="7">
        <v>13</v>
      </c>
      <c r="B18" s="4" t="s">
        <v>2745</v>
      </c>
      <c r="C18" s="3" t="s">
        <v>108</v>
      </c>
      <c r="D18" s="3" t="s">
        <v>550</v>
      </c>
      <c r="E18" s="4" t="s">
        <v>142</v>
      </c>
      <c r="F18" s="3" t="s">
        <v>1686</v>
      </c>
      <c r="G18" s="3" t="s">
        <v>55</v>
      </c>
      <c r="H18" s="3" t="s">
        <v>2726</v>
      </c>
      <c r="I18" s="23" t="s">
        <v>26</v>
      </c>
      <c r="J18" s="3">
        <v>133</v>
      </c>
      <c r="K18" s="19">
        <v>2.34</v>
      </c>
      <c r="L18" s="4" t="s">
        <v>67</v>
      </c>
      <c r="M18" s="6" t="s">
        <v>4194</v>
      </c>
    </row>
    <row r="19" spans="1:13">
      <c r="A19" s="7">
        <v>14</v>
      </c>
      <c r="B19" s="4" t="s">
        <v>2746</v>
      </c>
      <c r="C19" s="3" t="s">
        <v>975</v>
      </c>
      <c r="D19" s="3" t="s">
        <v>1178</v>
      </c>
      <c r="E19" s="4" t="s">
        <v>142</v>
      </c>
      <c r="F19" s="3" t="s">
        <v>1622</v>
      </c>
      <c r="G19" s="3" t="s">
        <v>55</v>
      </c>
      <c r="H19" s="3" t="s">
        <v>2726</v>
      </c>
      <c r="I19" s="23" t="s">
        <v>26</v>
      </c>
      <c r="J19" s="3">
        <v>133</v>
      </c>
      <c r="K19" s="19">
        <v>2.3199999999999998</v>
      </c>
      <c r="L19" s="4" t="s">
        <v>67</v>
      </c>
      <c r="M19" s="6" t="s">
        <v>4194</v>
      </c>
    </row>
    <row r="20" spans="1:13">
      <c r="A20" s="7">
        <v>15</v>
      </c>
      <c r="B20" s="4" t="s">
        <v>2747</v>
      </c>
      <c r="C20" s="3" t="s">
        <v>890</v>
      </c>
      <c r="D20" s="3" t="s">
        <v>537</v>
      </c>
      <c r="E20" s="4" t="s">
        <v>142</v>
      </c>
      <c r="F20" s="3" t="s">
        <v>1574</v>
      </c>
      <c r="G20" s="3" t="s">
        <v>193</v>
      </c>
      <c r="H20" s="3" t="s">
        <v>2726</v>
      </c>
      <c r="I20" s="23" t="s">
        <v>24</v>
      </c>
      <c r="J20" s="3">
        <v>125</v>
      </c>
      <c r="K20" s="19">
        <v>2.23</v>
      </c>
      <c r="L20" s="4" t="s">
        <v>67</v>
      </c>
      <c r="M20" s="6" t="s">
        <v>4194</v>
      </c>
    </row>
    <row r="21" spans="1:13">
      <c r="A21" s="7">
        <v>16</v>
      </c>
      <c r="B21" s="4" t="s">
        <v>2748</v>
      </c>
      <c r="C21" s="3" t="s">
        <v>1865</v>
      </c>
      <c r="D21" s="3" t="s">
        <v>113</v>
      </c>
      <c r="E21" s="4" t="s">
        <v>142</v>
      </c>
      <c r="F21" s="3" t="s">
        <v>2749</v>
      </c>
      <c r="G21" s="3" t="s">
        <v>50</v>
      </c>
      <c r="H21" s="3" t="s">
        <v>2726</v>
      </c>
      <c r="I21" s="23" t="s">
        <v>25</v>
      </c>
      <c r="J21" s="3">
        <v>123</v>
      </c>
      <c r="K21" s="19">
        <v>2.2400000000000002</v>
      </c>
      <c r="L21" s="4" t="s">
        <v>67</v>
      </c>
      <c r="M21" s="6" t="s">
        <v>4194</v>
      </c>
    </row>
    <row r="22" spans="1:13">
      <c r="A22" s="7">
        <v>17</v>
      </c>
      <c r="B22" s="4" t="s">
        <v>2750</v>
      </c>
      <c r="C22" s="3" t="s">
        <v>1203</v>
      </c>
      <c r="D22" s="3" t="s">
        <v>2751</v>
      </c>
      <c r="E22" s="4" t="s">
        <v>142</v>
      </c>
      <c r="F22" s="3" t="s">
        <v>1549</v>
      </c>
      <c r="G22" s="3" t="s">
        <v>33</v>
      </c>
      <c r="H22" s="3" t="s">
        <v>2726</v>
      </c>
      <c r="I22" s="55" t="s">
        <v>26</v>
      </c>
      <c r="J22" s="3">
        <v>135</v>
      </c>
      <c r="K22" s="19">
        <v>2.8</v>
      </c>
      <c r="L22" s="4" t="s">
        <v>35</v>
      </c>
      <c r="M22" s="6" t="s">
        <v>4196</v>
      </c>
    </row>
    <row r="23" spans="1:13">
      <c r="A23" s="7">
        <v>18</v>
      </c>
      <c r="B23" s="4" t="s">
        <v>2752</v>
      </c>
      <c r="C23" s="3" t="s">
        <v>1632</v>
      </c>
      <c r="D23" s="3" t="s">
        <v>2655</v>
      </c>
      <c r="E23" s="4" t="s">
        <v>142</v>
      </c>
      <c r="F23" s="3" t="s">
        <v>1569</v>
      </c>
      <c r="G23" s="3" t="s">
        <v>45</v>
      </c>
      <c r="H23" s="3" t="s">
        <v>2726</v>
      </c>
      <c r="I23" s="55" t="s">
        <v>24</v>
      </c>
      <c r="J23" s="3">
        <v>142</v>
      </c>
      <c r="K23" s="19">
        <v>3.16</v>
      </c>
      <c r="L23" s="4" t="s">
        <v>35</v>
      </c>
      <c r="M23" s="6" t="s">
        <v>4196</v>
      </c>
    </row>
    <row r="24" spans="1:13">
      <c r="A24" s="7">
        <v>19</v>
      </c>
      <c r="B24" s="4" t="s">
        <v>2753</v>
      </c>
      <c r="C24" s="3" t="s">
        <v>2609</v>
      </c>
      <c r="D24" s="3" t="s">
        <v>978</v>
      </c>
      <c r="E24" s="4" t="s">
        <v>142</v>
      </c>
      <c r="F24" s="3" t="s">
        <v>1916</v>
      </c>
      <c r="G24" s="3" t="s">
        <v>97</v>
      </c>
      <c r="H24" s="3" t="s">
        <v>2726</v>
      </c>
      <c r="I24" s="55" t="s">
        <v>26</v>
      </c>
      <c r="J24" s="3">
        <v>142</v>
      </c>
      <c r="K24" s="19">
        <v>3.06</v>
      </c>
      <c r="L24" s="4" t="s">
        <v>35</v>
      </c>
      <c r="M24" s="6" t="s">
        <v>4196</v>
      </c>
    </row>
    <row r="25" spans="1:13">
      <c r="A25" s="7">
        <v>20</v>
      </c>
      <c r="B25" s="4" t="s">
        <v>2754</v>
      </c>
      <c r="C25" s="3" t="s">
        <v>1613</v>
      </c>
      <c r="D25" s="3" t="s">
        <v>43</v>
      </c>
      <c r="E25" s="4" t="s">
        <v>142</v>
      </c>
      <c r="F25" s="3" t="s">
        <v>2755</v>
      </c>
      <c r="G25" s="3" t="s">
        <v>812</v>
      </c>
      <c r="H25" s="3" t="s">
        <v>2726</v>
      </c>
      <c r="I25" s="55" t="s">
        <v>26</v>
      </c>
      <c r="J25" s="3">
        <v>130</v>
      </c>
      <c r="K25" s="19">
        <v>3.17</v>
      </c>
      <c r="L25" s="4" t="s">
        <v>35</v>
      </c>
      <c r="M25" s="6" t="s">
        <v>4194</v>
      </c>
    </row>
    <row r="26" spans="1:13">
      <c r="A26" s="7">
        <v>21</v>
      </c>
      <c r="B26" s="4" t="s">
        <v>2756</v>
      </c>
      <c r="C26" s="3" t="s">
        <v>1498</v>
      </c>
      <c r="D26" s="3" t="s">
        <v>48</v>
      </c>
      <c r="E26" s="4" t="s">
        <v>142</v>
      </c>
      <c r="F26" s="3" t="s">
        <v>1660</v>
      </c>
      <c r="G26" s="3" t="s">
        <v>50</v>
      </c>
      <c r="H26" s="3" t="s">
        <v>2726</v>
      </c>
      <c r="I26" s="55" t="s">
        <v>26</v>
      </c>
      <c r="J26" s="3">
        <v>142</v>
      </c>
      <c r="K26" s="19">
        <v>3.34</v>
      </c>
      <c r="L26" s="4" t="s">
        <v>28</v>
      </c>
      <c r="M26" s="6" t="s">
        <v>4196</v>
      </c>
    </row>
    <row r="27" spans="1:13">
      <c r="A27" s="7">
        <v>22</v>
      </c>
      <c r="B27" s="4" t="s">
        <v>2757</v>
      </c>
      <c r="C27" s="3" t="s">
        <v>1243</v>
      </c>
      <c r="D27" s="3" t="s">
        <v>1204</v>
      </c>
      <c r="E27" s="4" t="s">
        <v>142</v>
      </c>
      <c r="F27" s="3" t="s">
        <v>1759</v>
      </c>
      <c r="G27" s="3" t="s">
        <v>55</v>
      </c>
      <c r="H27" s="3" t="s">
        <v>2726</v>
      </c>
      <c r="I27" s="55" t="s">
        <v>26</v>
      </c>
      <c r="J27" s="3">
        <v>139</v>
      </c>
      <c r="K27" s="19">
        <v>2.62</v>
      </c>
      <c r="L27" s="4" t="s">
        <v>35</v>
      </c>
      <c r="M27" s="6" t="s">
        <v>4196</v>
      </c>
    </row>
    <row r="28" spans="1:13">
      <c r="A28" s="7">
        <v>23</v>
      </c>
      <c r="B28" s="4" t="s">
        <v>2758</v>
      </c>
      <c r="C28" s="3" t="s">
        <v>2759</v>
      </c>
      <c r="D28" s="3" t="s">
        <v>257</v>
      </c>
      <c r="E28" s="4" t="s">
        <v>142</v>
      </c>
      <c r="F28" s="3" t="s">
        <v>1874</v>
      </c>
      <c r="G28" s="3" t="s">
        <v>55</v>
      </c>
      <c r="H28" s="3" t="s">
        <v>2726</v>
      </c>
      <c r="I28" s="55" t="s">
        <v>26</v>
      </c>
      <c r="J28" s="3">
        <v>142</v>
      </c>
      <c r="K28" s="19">
        <v>2.58</v>
      </c>
      <c r="L28" s="4" t="s">
        <v>35</v>
      </c>
      <c r="M28" s="6" t="s">
        <v>4196</v>
      </c>
    </row>
    <row r="29" spans="1:13">
      <c r="A29" s="7">
        <v>24</v>
      </c>
      <c r="B29" s="4" t="s">
        <v>2760</v>
      </c>
      <c r="C29" s="3" t="s">
        <v>2761</v>
      </c>
      <c r="D29" s="3" t="s">
        <v>681</v>
      </c>
      <c r="E29" s="4" t="s">
        <v>142</v>
      </c>
      <c r="F29" s="3" t="s">
        <v>1562</v>
      </c>
      <c r="G29" s="3" t="s">
        <v>359</v>
      </c>
      <c r="H29" s="3" t="s">
        <v>2726</v>
      </c>
      <c r="I29" s="55" t="s">
        <v>26</v>
      </c>
      <c r="J29" s="3">
        <v>139</v>
      </c>
      <c r="K29" s="19">
        <v>2.96</v>
      </c>
      <c r="L29" s="4" t="s">
        <v>35</v>
      </c>
      <c r="M29" s="6" t="s">
        <v>4196</v>
      </c>
    </row>
    <row r="30" spans="1:13">
      <c r="A30" s="7">
        <v>25</v>
      </c>
      <c r="B30" s="4" t="s">
        <v>2762</v>
      </c>
      <c r="C30" s="3" t="s">
        <v>975</v>
      </c>
      <c r="D30" s="3" t="s">
        <v>142</v>
      </c>
      <c r="E30" s="4" t="s">
        <v>142</v>
      </c>
      <c r="F30" s="3" t="s">
        <v>2763</v>
      </c>
      <c r="G30" s="3" t="s">
        <v>55</v>
      </c>
      <c r="H30" s="3" t="s">
        <v>2726</v>
      </c>
      <c r="I30" s="55" t="s">
        <v>26</v>
      </c>
      <c r="J30" s="3">
        <v>136</v>
      </c>
      <c r="K30" s="19">
        <v>2.71</v>
      </c>
      <c r="L30" s="4" t="s">
        <v>35</v>
      </c>
      <c r="M30" s="6" t="s">
        <v>4196</v>
      </c>
    </row>
    <row r="31" spans="1:13">
      <c r="A31" s="7">
        <v>26</v>
      </c>
      <c r="B31" s="4" t="s">
        <v>2764</v>
      </c>
      <c r="C31" s="3" t="s">
        <v>983</v>
      </c>
      <c r="D31" s="3" t="s">
        <v>2765</v>
      </c>
      <c r="E31" s="4" t="s">
        <v>142</v>
      </c>
      <c r="F31" s="3" t="s">
        <v>1785</v>
      </c>
      <c r="G31" s="3" t="s">
        <v>50</v>
      </c>
      <c r="H31" s="3" t="s">
        <v>2726</v>
      </c>
      <c r="I31" s="55" t="s">
        <v>26</v>
      </c>
      <c r="J31" s="3">
        <v>139</v>
      </c>
      <c r="K31" s="19">
        <v>2.93</v>
      </c>
      <c r="L31" s="4" t="s">
        <v>35</v>
      </c>
      <c r="M31" s="6" t="s">
        <v>4196</v>
      </c>
    </row>
    <row r="32" spans="1:13">
      <c r="A32" s="7">
        <v>27</v>
      </c>
      <c r="B32" s="4" t="s">
        <v>2766</v>
      </c>
      <c r="C32" s="3" t="s">
        <v>2767</v>
      </c>
      <c r="D32" s="3" t="s">
        <v>1636</v>
      </c>
      <c r="E32" s="4" t="s">
        <v>142</v>
      </c>
      <c r="F32" s="3" t="s">
        <v>1928</v>
      </c>
      <c r="G32" s="3" t="s">
        <v>55</v>
      </c>
      <c r="H32" s="3" t="s">
        <v>2726</v>
      </c>
      <c r="I32" s="23" t="s">
        <v>24</v>
      </c>
      <c r="J32" s="3">
        <v>121</v>
      </c>
      <c r="K32" s="19">
        <v>2.21</v>
      </c>
      <c r="L32" s="4" t="s">
        <v>67</v>
      </c>
      <c r="M32" s="6" t="s">
        <v>4194</v>
      </c>
    </row>
    <row r="33" spans="1:13">
      <c r="A33" s="7">
        <v>28</v>
      </c>
      <c r="B33" s="4" t="s">
        <v>2768</v>
      </c>
      <c r="C33" s="3" t="s">
        <v>108</v>
      </c>
      <c r="D33" s="3" t="s">
        <v>2769</v>
      </c>
      <c r="E33" s="4" t="s">
        <v>142</v>
      </c>
      <c r="F33" s="3" t="s">
        <v>1660</v>
      </c>
      <c r="G33" s="3" t="s">
        <v>50</v>
      </c>
      <c r="H33" s="3" t="s">
        <v>2726</v>
      </c>
      <c r="I33" s="23" t="s">
        <v>25</v>
      </c>
      <c r="J33" s="3">
        <v>102</v>
      </c>
      <c r="K33" s="19">
        <v>1.86</v>
      </c>
      <c r="L33" s="4" t="s">
        <v>88</v>
      </c>
      <c r="M33" s="6" t="s">
        <v>4194</v>
      </c>
    </row>
    <row r="34" spans="1:13">
      <c r="A34" s="7">
        <v>29</v>
      </c>
      <c r="B34" s="4" t="s">
        <v>2770</v>
      </c>
      <c r="C34" s="3" t="s">
        <v>2771</v>
      </c>
      <c r="D34" s="3" t="s">
        <v>327</v>
      </c>
      <c r="E34" s="4" t="s">
        <v>142</v>
      </c>
      <c r="F34" s="3" t="s">
        <v>1810</v>
      </c>
      <c r="G34" s="3" t="s">
        <v>55</v>
      </c>
      <c r="H34" s="3" t="s">
        <v>2726</v>
      </c>
      <c r="I34" s="55" t="s">
        <v>26</v>
      </c>
      <c r="J34" s="3">
        <v>142</v>
      </c>
      <c r="K34" s="19">
        <v>3.18</v>
      </c>
      <c r="L34" s="4" t="s">
        <v>35</v>
      </c>
      <c r="M34" s="6" t="s">
        <v>4196</v>
      </c>
    </row>
    <row r="35" spans="1:13">
      <c r="A35" s="7">
        <v>30</v>
      </c>
      <c r="B35" s="4" t="s">
        <v>2772</v>
      </c>
      <c r="C35" s="3" t="s">
        <v>602</v>
      </c>
      <c r="D35" s="3" t="s">
        <v>181</v>
      </c>
      <c r="E35" s="4" t="s">
        <v>142</v>
      </c>
      <c r="F35" s="3" t="s">
        <v>1699</v>
      </c>
      <c r="G35" s="3" t="s">
        <v>55</v>
      </c>
      <c r="H35" s="3" t="s">
        <v>2726</v>
      </c>
      <c r="I35" s="23" t="s">
        <v>26</v>
      </c>
      <c r="J35" s="3">
        <v>118</v>
      </c>
      <c r="K35" s="19">
        <v>2.0499999999999998</v>
      </c>
      <c r="L35" s="4" t="s">
        <v>67</v>
      </c>
      <c r="M35" s="6" t="s">
        <v>4194</v>
      </c>
    </row>
    <row r="36" spans="1:13">
      <c r="A36" s="7">
        <v>31</v>
      </c>
      <c r="B36" s="4" t="s">
        <v>2773</v>
      </c>
      <c r="C36" s="3" t="s">
        <v>992</v>
      </c>
      <c r="D36" s="3" t="s">
        <v>1180</v>
      </c>
      <c r="E36" s="4" t="s">
        <v>142</v>
      </c>
      <c r="F36" s="3" t="s">
        <v>2259</v>
      </c>
      <c r="G36" s="3" t="s">
        <v>359</v>
      </c>
      <c r="H36" s="3" t="s">
        <v>2726</v>
      </c>
      <c r="I36" s="23" t="s">
        <v>24</v>
      </c>
      <c r="J36" s="3">
        <v>142</v>
      </c>
      <c r="K36" s="19">
        <v>2.25</v>
      </c>
      <c r="L36" s="4" t="s">
        <v>67</v>
      </c>
      <c r="M36" s="6" t="s">
        <v>4194</v>
      </c>
    </row>
    <row r="37" spans="1:13">
      <c r="A37" s="7">
        <v>32</v>
      </c>
      <c r="B37" s="4" t="s">
        <v>2774</v>
      </c>
      <c r="C37" s="3" t="s">
        <v>1479</v>
      </c>
      <c r="D37" s="3" t="s">
        <v>1256</v>
      </c>
      <c r="E37" s="4" t="s">
        <v>142</v>
      </c>
      <c r="F37" s="3" t="s">
        <v>2775</v>
      </c>
      <c r="G37" s="3" t="s">
        <v>55</v>
      </c>
      <c r="H37" s="3" t="s">
        <v>2726</v>
      </c>
      <c r="I37" s="55" t="s">
        <v>26</v>
      </c>
      <c r="J37" s="3">
        <v>142</v>
      </c>
      <c r="K37" s="19">
        <v>3.14</v>
      </c>
      <c r="L37" s="4" t="s">
        <v>35</v>
      </c>
      <c r="M37" s="6" t="s">
        <v>4196</v>
      </c>
    </row>
    <row r="38" spans="1:13">
      <c r="A38" s="7">
        <v>33</v>
      </c>
      <c r="B38" s="4" t="s">
        <v>2776</v>
      </c>
      <c r="C38" s="3" t="s">
        <v>975</v>
      </c>
      <c r="D38" s="3" t="s">
        <v>113</v>
      </c>
      <c r="E38" s="4" t="s">
        <v>142</v>
      </c>
      <c r="F38" s="3" t="s">
        <v>1646</v>
      </c>
      <c r="G38" s="3" t="s">
        <v>55</v>
      </c>
      <c r="H38" s="3" t="s">
        <v>2726</v>
      </c>
      <c r="I38" s="55" t="s">
        <v>26</v>
      </c>
      <c r="J38" s="3">
        <v>142</v>
      </c>
      <c r="K38" s="19">
        <v>2.81</v>
      </c>
      <c r="L38" s="4" t="s">
        <v>35</v>
      </c>
      <c r="M38" s="6" t="s">
        <v>4196</v>
      </c>
    </row>
    <row r="39" spans="1:13">
      <c r="A39" s="7">
        <v>34</v>
      </c>
      <c r="B39" s="4" t="s">
        <v>2777</v>
      </c>
      <c r="C39" s="3" t="s">
        <v>2778</v>
      </c>
      <c r="D39" s="3" t="s">
        <v>113</v>
      </c>
      <c r="E39" s="4" t="s">
        <v>142</v>
      </c>
      <c r="F39" s="3" t="s">
        <v>1639</v>
      </c>
      <c r="G39" s="3" t="s">
        <v>55</v>
      </c>
      <c r="H39" s="3" t="s">
        <v>2726</v>
      </c>
      <c r="I39" s="55" t="s">
        <v>26</v>
      </c>
      <c r="J39" s="3">
        <v>142</v>
      </c>
      <c r="K39" s="19">
        <v>3.08</v>
      </c>
      <c r="L39" s="4" t="s">
        <v>35</v>
      </c>
      <c r="M39" s="6" t="s">
        <v>4196</v>
      </c>
    </row>
    <row r="40" spans="1:13">
      <c r="A40" s="7">
        <v>35</v>
      </c>
      <c r="B40" s="4" t="s">
        <v>2779</v>
      </c>
      <c r="C40" s="3" t="s">
        <v>1490</v>
      </c>
      <c r="D40" s="3" t="s">
        <v>113</v>
      </c>
      <c r="E40" s="4" t="s">
        <v>142</v>
      </c>
      <c r="F40" s="3" t="s">
        <v>1497</v>
      </c>
      <c r="G40" s="3" t="s">
        <v>50</v>
      </c>
      <c r="H40" s="3" t="s">
        <v>2726</v>
      </c>
      <c r="I40" s="55" t="s">
        <v>26</v>
      </c>
      <c r="J40" s="3">
        <v>142</v>
      </c>
      <c r="K40" s="19">
        <v>3.19</v>
      </c>
      <c r="L40" s="4" t="s">
        <v>35</v>
      </c>
      <c r="M40" s="6" t="s">
        <v>4196</v>
      </c>
    </row>
    <row r="41" spans="1:13">
      <c r="A41" s="7">
        <v>36</v>
      </c>
      <c r="B41" s="4" t="s">
        <v>2780</v>
      </c>
      <c r="C41" s="3" t="s">
        <v>602</v>
      </c>
      <c r="D41" s="3" t="s">
        <v>181</v>
      </c>
      <c r="E41" s="4" t="s">
        <v>142</v>
      </c>
      <c r="F41" s="3" t="s">
        <v>1513</v>
      </c>
      <c r="G41" s="3" t="s">
        <v>812</v>
      </c>
      <c r="H41" s="3" t="s">
        <v>2726</v>
      </c>
      <c r="I41" s="55" t="s">
        <v>26</v>
      </c>
      <c r="J41" s="3">
        <v>135</v>
      </c>
      <c r="K41" s="19">
        <v>3.05</v>
      </c>
      <c r="L41" s="4" t="s">
        <v>35</v>
      </c>
      <c r="M41" s="6" t="s">
        <v>4196</v>
      </c>
    </row>
    <row r="42" spans="1:13">
      <c r="A42" s="7">
        <v>37</v>
      </c>
      <c r="B42" s="4" t="s">
        <v>2781</v>
      </c>
      <c r="C42" s="3" t="s">
        <v>2782</v>
      </c>
      <c r="D42" s="3" t="s">
        <v>43</v>
      </c>
      <c r="E42" s="4" t="s">
        <v>142</v>
      </c>
      <c r="F42" s="3" t="s">
        <v>1857</v>
      </c>
      <c r="G42" s="3" t="s">
        <v>193</v>
      </c>
      <c r="H42" s="3" t="s">
        <v>2726</v>
      </c>
      <c r="I42" s="23" t="s">
        <v>26</v>
      </c>
      <c r="J42" s="3">
        <v>131</v>
      </c>
      <c r="K42" s="19">
        <v>2.39</v>
      </c>
      <c r="L42" s="4" t="s">
        <v>67</v>
      </c>
      <c r="M42" s="6" t="s">
        <v>4194</v>
      </c>
    </row>
    <row r="43" spans="1:13">
      <c r="A43" s="7">
        <v>38</v>
      </c>
      <c r="B43" s="4" t="s">
        <v>2783</v>
      </c>
      <c r="C43" s="3" t="s">
        <v>2701</v>
      </c>
      <c r="D43" s="3" t="s">
        <v>1282</v>
      </c>
      <c r="E43" s="4" t="s">
        <v>142</v>
      </c>
      <c r="F43" s="3" t="s">
        <v>1900</v>
      </c>
      <c r="G43" s="3" t="s">
        <v>55</v>
      </c>
      <c r="H43" s="3" t="s">
        <v>2784</v>
      </c>
      <c r="I43" s="55" t="s">
        <v>26</v>
      </c>
      <c r="J43" s="3">
        <v>142</v>
      </c>
      <c r="K43" s="19">
        <v>2.86</v>
      </c>
      <c r="L43" s="4" t="s">
        <v>35</v>
      </c>
      <c r="M43" s="6" t="s">
        <v>4196</v>
      </c>
    </row>
    <row r="44" spans="1:13">
      <c r="A44" s="7">
        <v>39</v>
      </c>
      <c r="B44" s="4" t="s">
        <v>2785</v>
      </c>
      <c r="C44" s="3" t="s">
        <v>2786</v>
      </c>
      <c r="D44" s="3" t="s">
        <v>113</v>
      </c>
      <c r="E44" s="4" t="s">
        <v>1480</v>
      </c>
      <c r="F44" s="3" t="s">
        <v>1245</v>
      </c>
      <c r="G44" s="3" t="s">
        <v>50</v>
      </c>
      <c r="H44" s="3" t="s">
        <v>2784</v>
      </c>
      <c r="I44" s="23" t="s">
        <v>27</v>
      </c>
      <c r="J44" s="3">
        <v>125</v>
      </c>
      <c r="K44" s="19">
        <v>2.42</v>
      </c>
      <c r="L44" s="4" t="s">
        <v>67</v>
      </c>
      <c r="M44" s="6" t="s">
        <v>4194</v>
      </c>
    </row>
    <row r="45" spans="1:13">
      <c r="A45" s="7">
        <v>40</v>
      </c>
      <c r="B45" s="4" t="s">
        <v>2787</v>
      </c>
      <c r="C45" s="3" t="s">
        <v>1229</v>
      </c>
      <c r="D45" s="3" t="s">
        <v>1230</v>
      </c>
      <c r="E45" s="4" t="s">
        <v>142</v>
      </c>
      <c r="F45" s="3" t="s">
        <v>2788</v>
      </c>
      <c r="G45" s="3" t="s">
        <v>50</v>
      </c>
      <c r="H45" s="3" t="s">
        <v>2784</v>
      </c>
      <c r="I45" s="55" t="s">
        <v>27</v>
      </c>
      <c r="J45" s="3">
        <v>142</v>
      </c>
      <c r="K45" s="19">
        <v>2.87</v>
      </c>
      <c r="L45" s="4" t="s">
        <v>35</v>
      </c>
      <c r="M45" s="6" t="s">
        <v>4196</v>
      </c>
    </row>
    <row r="46" spans="1:13">
      <c r="A46" s="7">
        <v>41</v>
      </c>
      <c r="B46" s="3" t="s">
        <v>2789</v>
      </c>
      <c r="C46" s="3" t="s">
        <v>2790</v>
      </c>
      <c r="D46" s="3" t="s">
        <v>85</v>
      </c>
      <c r="E46" s="4" t="s">
        <v>142</v>
      </c>
      <c r="F46" s="3" t="s">
        <v>1503</v>
      </c>
      <c r="G46" s="3" t="s">
        <v>785</v>
      </c>
      <c r="H46" s="3" t="s">
        <v>2784</v>
      </c>
      <c r="I46" s="23" t="s">
        <v>14</v>
      </c>
      <c r="J46" s="3">
        <v>3</v>
      </c>
      <c r="K46" s="19">
        <v>3</v>
      </c>
      <c r="L46" s="4" t="s">
        <v>35</v>
      </c>
      <c r="M46" s="6" t="s">
        <v>4197</v>
      </c>
    </row>
    <row r="47" spans="1:13">
      <c r="A47" s="7">
        <v>42</v>
      </c>
      <c r="B47" s="3" t="s">
        <v>2791</v>
      </c>
      <c r="C47" s="3" t="s">
        <v>1285</v>
      </c>
      <c r="D47" s="3" t="s">
        <v>1230</v>
      </c>
      <c r="E47" s="4" t="s">
        <v>142</v>
      </c>
      <c r="F47" s="3" t="s">
        <v>438</v>
      </c>
      <c r="G47" s="3" t="s">
        <v>55</v>
      </c>
      <c r="H47" s="3" t="s">
        <v>2784</v>
      </c>
      <c r="I47" s="23" t="s">
        <v>26</v>
      </c>
      <c r="J47" s="3">
        <v>139</v>
      </c>
      <c r="K47" s="19">
        <v>2.3199999999999998</v>
      </c>
      <c r="L47" s="4" t="s">
        <v>67</v>
      </c>
      <c r="M47" s="6" t="s">
        <v>4194</v>
      </c>
    </row>
    <row r="48" spans="1:13">
      <c r="A48" s="7">
        <v>43</v>
      </c>
      <c r="B48" s="3" t="s">
        <v>2792</v>
      </c>
      <c r="C48" s="3" t="s">
        <v>1264</v>
      </c>
      <c r="D48" s="3" t="s">
        <v>2793</v>
      </c>
      <c r="E48" s="4" t="s">
        <v>142</v>
      </c>
      <c r="F48" s="3" t="s">
        <v>2492</v>
      </c>
      <c r="G48" s="3" t="s">
        <v>55</v>
      </c>
      <c r="H48" s="3" t="s">
        <v>2784</v>
      </c>
      <c r="I48" s="55" t="s">
        <v>26</v>
      </c>
      <c r="J48" s="3">
        <v>135</v>
      </c>
      <c r="K48" s="19">
        <v>2.5499999999999998</v>
      </c>
      <c r="L48" s="4" t="s">
        <v>35</v>
      </c>
      <c r="M48" s="6" t="s">
        <v>4196</v>
      </c>
    </row>
    <row r="49" spans="1:13">
      <c r="A49" s="7">
        <v>44</v>
      </c>
      <c r="B49" s="3" t="s">
        <v>2794</v>
      </c>
      <c r="C49" s="3" t="s">
        <v>536</v>
      </c>
      <c r="D49" s="3" t="s">
        <v>1879</v>
      </c>
      <c r="E49" s="4" t="s">
        <v>142</v>
      </c>
      <c r="F49" s="3" t="s">
        <v>1711</v>
      </c>
      <c r="G49" s="3" t="s">
        <v>55</v>
      </c>
      <c r="H49" s="3" t="s">
        <v>2784</v>
      </c>
      <c r="I49" s="55" t="s">
        <v>26</v>
      </c>
      <c r="J49" s="3">
        <v>140</v>
      </c>
      <c r="K49" s="19">
        <v>2.59</v>
      </c>
      <c r="L49" s="4" t="s">
        <v>35</v>
      </c>
      <c r="M49" s="6" t="s">
        <v>4196</v>
      </c>
    </row>
    <row r="50" spans="1:13">
      <c r="A50" s="7">
        <v>45</v>
      </c>
      <c r="B50" s="3" t="s">
        <v>2795</v>
      </c>
      <c r="C50" s="3" t="s">
        <v>1170</v>
      </c>
      <c r="D50" s="3" t="s">
        <v>550</v>
      </c>
      <c r="E50" s="4" t="s">
        <v>142</v>
      </c>
      <c r="F50" s="3" t="s">
        <v>1483</v>
      </c>
      <c r="G50" s="3" t="s">
        <v>785</v>
      </c>
      <c r="H50" s="3" t="s">
        <v>2784</v>
      </c>
      <c r="I50" s="23" t="s">
        <v>14</v>
      </c>
      <c r="J50" s="3">
        <v>11</v>
      </c>
      <c r="K50" s="19">
        <v>2.1</v>
      </c>
      <c r="L50" s="4" t="s">
        <v>67</v>
      </c>
      <c r="M50" s="6" t="s">
        <v>4197</v>
      </c>
    </row>
    <row r="51" spans="1:13">
      <c r="A51" s="7">
        <v>46</v>
      </c>
      <c r="B51" s="3" t="s">
        <v>2796</v>
      </c>
      <c r="C51" s="3" t="s">
        <v>992</v>
      </c>
      <c r="D51" s="3" t="s">
        <v>537</v>
      </c>
      <c r="E51" s="4" t="s">
        <v>142</v>
      </c>
      <c r="F51" s="3" t="s">
        <v>2797</v>
      </c>
      <c r="G51" s="3" t="s">
        <v>55</v>
      </c>
      <c r="H51" s="3" t="s">
        <v>2784</v>
      </c>
      <c r="I51" s="55" t="s">
        <v>26</v>
      </c>
      <c r="J51" s="3">
        <v>136</v>
      </c>
      <c r="K51" s="19">
        <v>2.69</v>
      </c>
      <c r="L51" s="4" t="s">
        <v>35</v>
      </c>
      <c r="M51" s="6" t="s">
        <v>4196</v>
      </c>
    </row>
    <row r="52" spans="1:13">
      <c r="A52" s="7">
        <v>47</v>
      </c>
      <c r="B52" s="3" t="s">
        <v>2798</v>
      </c>
      <c r="C52" s="3" t="s">
        <v>256</v>
      </c>
      <c r="D52" s="3" t="s">
        <v>257</v>
      </c>
      <c r="E52" s="4" t="s">
        <v>142</v>
      </c>
      <c r="F52" s="3" t="s">
        <v>1267</v>
      </c>
      <c r="G52" s="3" t="s">
        <v>55</v>
      </c>
      <c r="H52" s="3" t="s">
        <v>2784</v>
      </c>
      <c r="I52" s="23" t="s">
        <v>26</v>
      </c>
      <c r="J52" s="3">
        <v>135</v>
      </c>
      <c r="K52" s="19">
        <v>2.31</v>
      </c>
      <c r="L52" s="4" t="s">
        <v>67</v>
      </c>
      <c r="M52" s="6" t="s">
        <v>4194</v>
      </c>
    </row>
    <row r="53" spans="1:13">
      <c r="A53" s="7">
        <v>48</v>
      </c>
      <c r="B53" s="3" t="s">
        <v>2799</v>
      </c>
      <c r="C53" s="3" t="s">
        <v>1231</v>
      </c>
      <c r="D53" s="3" t="s">
        <v>156</v>
      </c>
      <c r="E53" s="4" t="s">
        <v>142</v>
      </c>
      <c r="F53" s="3" t="s">
        <v>2497</v>
      </c>
      <c r="G53" s="3" t="s">
        <v>126</v>
      </c>
      <c r="H53" s="3" t="s">
        <v>2784</v>
      </c>
      <c r="I53" s="23" t="s">
        <v>25</v>
      </c>
      <c r="J53" s="3">
        <v>100</v>
      </c>
      <c r="K53" s="19">
        <v>2.08</v>
      </c>
      <c r="L53" s="4" t="s">
        <v>67</v>
      </c>
      <c r="M53" s="6" t="s">
        <v>4194</v>
      </c>
    </row>
    <row r="54" spans="1:13">
      <c r="A54" s="7">
        <v>49</v>
      </c>
      <c r="B54" s="3" t="s">
        <v>2800</v>
      </c>
      <c r="C54" s="3" t="s">
        <v>1730</v>
      </c>
      <c r="D54" s="3" t="s">
        <v>984</v>
      </c>
      <c r="E54" s="4" t="s">
        <v>142</v>
      </c>
      <c r="F54" s="3" t="s">
        <v>1839</v>
      </c>
      <c r="G54" s="3" t="s">
        <v>45</v>
      </c>
      <c r="H54" s="3" t="s">
        <v>2784</v>
      </c>
      <c r="I54" s="23" t="s">
        <v>26</v>
      </c>
      <c r="J54" s="3">
        <v>138</v>
      </c>
      <c r="K54" s="19">
        <v>2.46</v>
      </c>
      <c r="L54" s="4" t="s">
        <v>67</v>
      </c>
      <c r="M54" s="6" t="s">
        <v>4194</v>
      </c>
    </row>
    <row r="55" spans="1:13">
      <c r="A55" s="7">
        <v>50</v>
      </c>
      <c r="B55" s="3" t="s">
        <v>2801</v>
      </c>
      <c r="C55" s="3" t="s">
        <v>2802</v>
      </c>
      <c r="D55" s="3" t="s">
        <v>218</v>
      </c>
      <c r="E55" s="4" t="s">
        <v>142</v>
      </c>
      <c r="F55" s="3" t="s">
        <v>1876</v>
      </c>
      <c r="G55" s="3" t="s">
        <v>65</v>
      </c>
      <c r="H55" s="3" t="s">
        <v>2784</v>
      </c>
      <c r="I55" s="55" t="s">
        <v>26</v>
      </c>
      <c r="J55" s="3">
        <v>138</v>
      </c>
      <c r="K55" s="19">
        <v>2.75</v>
      </c>
      <c r="L55" s="4" t="s">
        <v>35</v>
      </c>
      <c r="M55" s="6" t="s">
        <v>4196</v>
      </c>
    </row>
    <row r="56" spans="1:13">
      <c r="A56" s="7">
        <v>51</v>
      </c>
      <c r="B56" s="3" t="s">
        <v>2803</v>
      </c>
      <c r="C56" s="3" t="s">
        <v>2804</v>
      </c>
      <c r="D56" s="3" t="s">
        <v>181</v>
      </c>
      <c r="E56" s="4" t="s">
        <v>142</v>
      </c>
      <c r="F56" s="3" t="s">
        <v>1705</v>
      </c>
      <c r="G56" s="3" t="s">
        <v>55</v>
      </c>
      <c r="H56" s="3" t="s">
        <v>2784</v>
      </c>
      <c r="I56" s="23" t="s">
        <v>26</v>
      </c>
      <c r="J56" s="3">
        <v>134</v>
      </c>
      <c r="K56" s="19">
        <v>2.35</v>
      </c>
      <c r="L56" s="4" t="s">
        <v>67</v>
      </c>
      <c r="M56" s="6" t="s">
        <v>4194</v>
      </c>
    </row>
    <row r="57" spans="1:13">
      <c r="A57" s="7">
        <v>52</v>
      </c>
      <c r="B57" s="3" t="s">
        <v>2805</v>
      </c>
      <c r="C57" s="3" t="s">
        <v>2806</v>
      </c>
      <c r="D57" s="3" t="s">
        <v>1186</v>
      </c>
      <c r="E57" s="4" t="s">
        <v>142</v>
      </c>
      <c r="F57" s="3" t="s">
        <v>2441</v>
      </c>
      <c r="G57" s="3" t="s">
        <v>50</v>
      </c>
      <c r="H57" s="3" t="s">
        <v>2784</v>
      </c>
      <c r="I57" s="55" t="s">
        <v>26</v>
      </c>
      <c r="J57" s="3">
        <v>142</v>
      </c>
      <c r="K57" s="19">
        <v>3.1</v>
      </c>
      <c r="L57" s="4" t="s">
        <v>35</v>
      </c>
      <c r="M57" s="6" t="s">
        <v>4196</v>
      </c>
    </row>
    <row r="58" spans="1:13">
      <c r="A58" s="7">
        <v>53</v>
      </c>
      <c r="B58" s="3" t="s">
        <v>2807</v>
      </c>
      <c r="C58" s="3" t="s">
        <v>890</v>
      </c>
      <c r="D58" s="3" t="s">
        <v>28</v>
      </c>
      <c r="E58" s="4" t="s">
        <v>142</v>
      </c>
      <c r="F58" s="3" t="s">
        <v>2808</v>
      </c>
      <c r="G58" s="3" t="s">
        <v>126</v>
      </c>
      <c r="H58" s="3" t="s">
        <v>2784</v>
      </c>
      <c r="I58" s="23" t="s">
        <v>26</v>
      </c>
      <c r="J58" s="3">
        <v>138</v>
      </c>
      <c r="K58" s="19">
        <v>2.4900000000000002</v>
      </c>
      <c r="L58" s="4" t="s">
        <v>67</v>
      </c>
      <c r="M58" s="6" t="s">
        <v>4194</v>
      </c>
    </row>
    <row r="59" spans="1:13">
      <c r="A59" s="7">
        <v>54</v>
      </c>
      <c r="B59" s="3" t="s">
        <v>2809</v>
      </c>
      <c r="C59" s="3" t="s">
        <v>1237</v>
      </c>
      <c r="D59" s="3" t="s">
        <v>1239</v>
      </c>
      <c r="E59" s="4" t="s">
        <v>142</v>
      </c>
      <c r="F59" s="3" t="s">
        <v>1898</v>
      </c>
      <c r="G59" s="3" t="s">
        <v>65</v>
      </c>
      <c r="H59" s="3" t="s">
        <v>2784</v>
      </c>
      <c r="I59" s="55" t="s">
        <v>26</v>
      </c>
      <c r="J59" s="3">
        <v>128</v>
      </c>
      <c r="K59" s="19">
        <v>2.56</v>
      </c>
      <c r="L59" s="4" t="s">
        <v>35</v>
      </c>
      <c r="M59" s="6" t="s">
        <v>4194</v>
      </c>
    </row>
    <row r="60" spans="1:13">
      <c r="A60" s="7">
        <v>55</v>
      </c>
      <c r="B60" s="3" t="s">
        <v>2810</v>
      </c>
      <c r="C60" s="3" t="s">
        <v>1197</v>
      </c>
      <c r="D60" s="3" t="s">
        <v>1173</v>
      </c>
      <c r="E60" s="4" t="s">
        <v>142</v>
      </c>
      <c r="F60" s="3" t="s">
        <v>1565</v>
      </c>
      <c r="G60" s="3" t="s">
        <v>785</v>
      </c>
      <c r="H60" s="3" t="s">
        <v>2784</v>
      </c>
      <c r="I60" s="55" t="s">
        <v>26</v>
      </c>
      <c r="J60" s="3">
        <v>142</v>
      </c>
      <c r="K60" s="19">
        <v>2.66</v>
      </c>
      <c r="L60" s="4" t="s">
        <v>35</v>
      </c>
      <c r="M60" s="6" t="s">
        <v>4196</v>
      </c>
    </row>
    <row r="61" spans="1:13">
      <c r="A61" s="7">
        <v>56</v>
      </c>
      <c r="B61" s="3" t="s">
        <v>2811</v>
      </c>
      <c r="C61" s="3" t="s">
        <v>980</v>
      </c>
      <c r="D61" s="3" t="s">
        <v>1277</v>
      </c>
      <c r="E61" s="4" t="s">
        <v>142</v>
      </c>
      <c r="F61" s="3" t="s">
        <v>1707</v>
      </c>
      <c r="G61" s="3" t="s">
        <v>303</v>
      </c>
      <c r="H61" s="3" t="s">
        <v>2784</v>
      </c>
      <c r="I61" s="23" t="s">
        <v>27</v>
      </c>
      <c r="J61" s="3">
        <v>139</v>
      </c>
      <c r="K61" s="19">
        <v>2.2999999999999998</v>
      </c>
      <c r="L61" s="4" t="s">
        <v>67</v>
      </c>
      <c r="M61" s="6" t="s">
        <v>4194</v>
      </c>
    </row>
    <row r="62" spans="1:13">
      <c r="A62" s="7">
        <v>57</v>
      </c>
      <c r="B62" s="3" t="s">
        <v>2812</v>
      </c>
      <c r="C62" s="3" t="s">
        <v>1233</v>
      </c>
      <c r="D62" s="3" t="s">
        <v>626</v>
      </c>
      <c r="E62" s="4" t="s">
        <v>142</v>
      </c>
      <c r="F62" s="3" t="s">
        <v>1670</v>
      </c>
      <c r="G62" s="3" t="s">
        <v>55</v>
      </c>
      <c r="H62" s="3" t="s">
        <v>2784</v>
      </c>
      <c r="I62" s="55" t="s">
        <v>26</v>
      </c>
      <c r="J62" s="3">
        <v>142</v>
      </c>
      <c r="K62" s="19">
        <v>3.04</v>
      </c>
      <c r="L62" s="4" t="s">
        <v>35</v>
      </c>
      <c r="M62" s="6" t="s">
        <v>4196</v>
      </c>
    </row>
    <row r="63" spans="1:13">
      <c r="A63" s="7">
        <v>58</v>
      </c>
      <c r="B63" s="3" t="s">
        <v>2813</v>
      </c>
      <c r="C63" s="3" t="s">
        <v>1573</v>
      </c>
      <c r="D63" s="3" t="s">
        <v>537</v>
      </c>
      <c r="E63" s="4" t="s">
        <v>142</v>
      </c>
      <c r="F63" s="3" t="s">
        <v>1766</v>
      </c>
      <c r="G63" s="3" t="s">
        <v>55</v>
      </c>
      <c r="H63" s="3" t="s">
        <v>2784</v>
      </c>
      <c r="I63" s="23" t="s">
        <v>26</v>
      </c>
      <c r="J63" s="3">
        <v>136</v>
      </c>
      <c r="K63" s="19">
        <v>2.4</v>
      </c>
      <c r="L63" s="4" t="s">
        <v>67</v>
      </c>
      <c r="M63" s="6" t="s">
        <v>4194</v>
      </c>
    </row>
    <row r="64" spans="1:13">
      <c r="A64" s="7">
        <v>59</v>
      </c>
      <c r="B64" s="3" t="s">
        <v>2814</v>
      </c>
      <c r="C64" s="3" t="s">
        <v>1736</v>
      </c>
      <c r="D64" s="3" t="s">
        <v>129</v>
      </c>
      <c r="E64" s="4" t="s">
        <v>142</v>
      </c>
      <c r="F64" s="3" t="s">
        <v>2623</v>
      </c>
      <c r="G64" s="3" t="s">
        <v>50</v>
      </c>
      <c r="H64" s="3" t="s">
        <v>2784</v>
      </c>
      <c r="I64" s="23" t="s">
        <v>26</v>
      </c>
      <c r="J64" s="3">
        <v>129</v>
      </c>
      <c r="K64" s="19">
        <v>2.19</v>
      </c>
      <c r="L64" s="4" t="s">
        <v>67</v>
      </c>
      <c r="M64" s="6" t="s">
        <v>4194</v>
      </c>
    </row>
    <row r="65" spans="1:13">
      <c r="A65" s="7">
        <v>60</v>
      </c>
      <c r="B65" s="3" t="s">
        <v>2815</v>
      </c>
      <c r="C65" s="3" t="s">
        <v>2816</v>
      </c>
      <c r="D65" s="3" t="s">
        <v>129</v>
      </c>
      <c r="E65" s="4" t="s">
        <v>142</v>
      </c>
      <c r="F65" s="3" t="s">
        <v>2690</v>
      </c>
      <c r="G65" s="3" t="s">
        <v>55</v>
      </c>
      <c r="H65" s="3" t="s">
        <v>2784</v>
      </c>
      <c r="I65" s="23" t="s">
        <v>14</v>
      </c>
      <c r="J65" s="3">
        <v>21</v>
      </c>
      <c r="K65" s="19">
        <v>2.0499999999999998</v>
      </c>
      <c r="L65" s="4" t="s">
        <v>67</v>
      </c>
      <c r="M65" s="6" t="s">
        <v>4197</v>
      </c>
    </row>
    <row r="66" spans="1:13">
      <c r="A66" s="7">
        <v>61</v>
      </c>
      <c r="B66" s="3" t="s">
        <v>2817</v>
      </c>
      <c r="C66" s="3" t="s">
        <v>992</v>
      </c>
      <c r="D66" s="3" t="s">
        <v>85</v>
      </c>
      <c r="E66" s="4" t="s">
        <v>142</v>
      </c>
      <c r="F66" s="3" t="s">
        <v>1614</v>
      </c>
      <c r="G66" s="3" t="s">
        <v>55</v>
      </c>
      <c r="H66" s="3" t="s">
        <v>2784</v>
      </c>
      <c r="I66" s="55" t="s">
        <v>26</v>
      </c>
      <c r="J66" s="3">
        <v>133</v>
      </c>
      <c r="K66" s="19">
        <v>2.5099999999999998</v>
      </c>
      <c r="L66" s="4" t="s">
        <v>35</v>
      </c>
      <c r="M66" s="6" t="s">
        <v>4194</v>
      </c>
    </row>
    <row r="67" spans="1:13">
      <c r="A67" s="7">
        <v>62</v>
      </c>
      <c r="B67" s="3" t="s">
        <v>2818</v>
      </c>
      <c r="C67" s="3" t="s">
        <v>2819</v>
      </c>
      <c r="D67" s="3" t="s">
        <v>113</v>
      </c>
      <c r="E67" s="4" t="s">
        <v>142</v>
      </c>
      <c r="F67" s="3" t="s">
        <v>1622</v>
      </c>
      <c r="G67" s="3" t="s">
        <v>45</v>
      </c>
      <c r="H67" s="3" t="s">
        <v>2784</v>
      </c>
      <c r="I67" s="55" t="s">
        <v>24</v>
      </c>
      <c r="J67" s="3">
        <v>124</v>
      </c>
      <c r="K67" s="19">
        <v>2.5099999999999998</v>
      </c>
      <c r="L67" s="4" t="s">
        <v>35</v>
      </c>
      <c r="M67" s="6" t="s">
        <v>4194</v>
      </c>
    </row>
    <row r="68" spans="1:13">
      <c r="A68" s="7">
        <v>63</v>
      </c>
      <c r="B68" s="3" t="s">
        <v>2820</v>
      </c>
      <c r="C68" s="3" t="s">
        <v>505</v>
      </c>
      <c r="D68" s="3" t="s">
        <v>1727</v>
      </c>
      <c r="E68" s="4" t="s">
        <v>142</v>
      </c>
      <c r="F68" s="3" t="s">
        <v>2375</v>
      </c>
      <c r="G68" s="3" t="s">
        <v>50</v>
      </c>
      <c r="H68" s="3" t="s">
        <v>2784</v>
      </c>
      <c r="I68" s="55" t="s">
        <v>27</v>
      </c>
      <c r="J68" s="3">
        <v>142</v>
      </c>
      <c r="K68" s="19">
        <v>2.96</v>
      </c>
      <c r="L68" s="4" t="s">
        <v>35</v>
      </c>
      <c r="M68" s="6" t="s">
        <v>4196</v>
      </c>
    </row>
    <row r="69" spans="1:13">
      <c r="A69" s="7">
        <v>64</v>
      </c>
      <c r="B69" s="3" t="s">
        <v>2821</v>
      </c>
      <c r="C69" s="3" t="s">
        <v>2822</v>
      </c>
      <c r="D69" s="3" t="s">
        <v>1214</v>
      </c>
      <c r="E69" s="4" t="s">
        <v>142</v>
      </c>
      <c r="F69" s="3" t="s">
        <v>1872</v>
      </c>
      <c r="G69" s="3" t="s">
        <v>21</v>
      </c>
      <c r="H69" s="3" t="s">
        <v>2784</v>
      </c>
      <c r="I69" s="55" t="s">
        <v>27</v>
      </c>
      <c r="J69" s="3">
        <v>142</v>
      </c>
      <c r="K69" s="19">
        <v>2.62</v>
      </c>
      <c r="L69" s="4" t="s">
        <v>35</v>
      </c>
      <c r="M69" s="6" t="s">
        <v>4196</v>
      </c>
    </row>
    <row r="70" spans="1:13">
      <c r="A70" s="7">
        <v>65</v>
      </c>
      <c r="B70" s="3" t="s">
        <v>2823</v>
      </c>
      <c r="C70" s="3" t="s">
        <v>2824</v>
      </c>
      <c r="D70" s="3" t="s">
        <v>58</v>
      </c>
      <c r="E70" s="4" t="s">
        <v>142</v>
      </c>
      <c r="F70" s="3" t="s">
        <v>1777</v>
      </c>
      <c r="G70" s="3" t="s">
        <v>55</v>
      </c>
      <c r="H70" s="3" t="s">
        <v>2784</v>
      </c>
      <c r="I70" s="55" t="s">
        <v>26</v>
      </c>
      <c r="J70" s="3">
        <v>142</v>
      </c>
      <c r="K70" s="19">
        <v>2.73</v>
      </c>
      <c r="L70" s="4" t="s">
        <v>35</v>
      </c>
      <c r="M70" s="6" t="s">
        <v>4196</v>
      </c>
    </row>
    <row r="71" spans="1:13">
      <c r="A71" s="7">
        <v>66</v>
      </c>
      <c r="B71" s="3" t="s">
        <v>2825</v>
      </c>
      <c r="C71" s="3" t="s">
        <v>2826</v>
      </c>
      <c r="D71" s="3" t="s">
        <v>1277</v>
      </c>
      <c r="E71" s="4" t="s">
        <v>142</v>
      </c>
      <c r="F71" s="3" t="s">
        <v>1670</v>
      </c>
      <c r="G71" s="3" t="s">
        <v>65</v>
      </c>
      <c r="H71" s="3" t="s">
        <v>2784</v>
      </c>
      <c r="I71" s="55" t="s">
        <v>26</v>
      </c>
      <c r="J71" s="3">
        <v>138</v>
      </c>
      <c r="K71" s="19">
        <v>2.5</v>
      </c>
      <c r="L71" s="4" t="s">
        <v>35</v>
      </c>
      <c r="M71" s="6" t="s">
        <v>4196</v>
      </c>
    </row>
    <row r="72" spans="1:13">
      <c r="A72" s="7">
        <v>67</v>
      </c>
      <c r="B72" s="3" t="s">
        <v>2827</v>
      </c>
      <c r="C72" s="3" t="s">
        <v>1498</v>
      </c>
      <c r="D72" s="3" t="s">
        <v>537</v>
      </c>
      <c r="E72" s="4" t="s">
        <v>142</v>
      </c>
      <c r="F72" s="3" t="s">
        <v>1794</v>
      </c>
      <c r="G72" s="3" t="s">
        <v>359</v>
      </c>
      <c r="H72" s="3" t="s">
        <v>2784</v>
      </c>
      <c r="I72" s="55" t="s">
        <v>26</v>
      </c>
      <c r="J72" s="3">
        <v>142</v>
      </c>
      <c r="K72" s="19">
        <v>2.96</v>
      </c>
      <c r="L72" s="4" t="s">
        <v>35</v>
      </c>
      <c r="M72" s="6" t="s">
        <v>4196</v>
      </c>
    </row>
    <row r="73" spans="1:13">
      <c r="A73" s="7">
        <v>68</v>
      </c>
      <c r="B73" s="3" t="s">
        <v>2828</v>
      </c>
      <c r="C73" s="3" t="s">
        <v>1190</v>
      </c>
      <c r="D73" s="3" t="s">
        <v>137</v>
      </c>
      <c r="E73" s="4" t="s">
        <v>142</v>
      </c>
      <c r="F73" s="3" t="s">
        <v>1537</v>
      </c>
      <c r="G73" s="3" t="s">
        <v>299</v>
      </c>
      <c r="H73" s="3" t="s">
        <v>2784</v>
      </c>
      <c r="I73" s="23" t="s">
        <v>26</v>
      </c>
      <c r="J73" s="3">
        <v>142</v>
      </c>
      <c r="K73" s="19">
        <v>2.42</v>
      </c>
      <c r="L73" s="4" t="s">
        <v>67</v>
      </c>
      <c r="M73" s="6" t="s">
        <v>4194</v>
      </c>
    </row>
    <row r="74" spans="1:13">
      <c r="A74" s="7">
        <v>69</v>
      </c>
      <c r="B74" s="3" t="s">
        <v>2829</v>
      </c>
      <c r="C74" s="3" t="s">
        <v>2830</v>
      </c>
      <c r="D74" s="3" t="s">
        <v>429</v>
      </c>
      <c r="E74" s="4" t="s">
        <v>142</v>
      </c>
      <c r="F74" s="3" t="s">
        <v>1812</v>
      </c>
      <c r="G74" s="3" t="s">
        <v>55</v>
      </c>
      <c r="H74" s="3" t="s">
        <v>2784</v>
      </c>
      <c r="I74" s="23" t="s">
        <v>27</v>
      </c>
      <c r="J74" s="3">
        <v>83</v>
      </c>
      <c r="K74" s="19">
        <v>2.31</v>
      </c>
      <c r="L74" s="4" t="s">
        <v>67</v>
      </c>
      <c r="M74" s="6" t="s">
        <v>4194</v>
      </c>
    </row>
    <row r="75" spans="1:13">
      <c r="A75" s="7">
        <v>70</v>
      </c>
      <c r="B75" s="3" t="s">
        <v>2831</v>
      </c>
      <c r="C75" s="3" t="s">
        <v>571</v>
      </c>
      <c r="D75" s="3" t="s">
        <v>274</v>
      </c>
      <c r="E75" s="4" t="s">
        <v>1480</v>
      </c>
      <c r="F75" s="3" t="s">
        <v>1793</v>
      </c>
      <c r="G75" s="3" t="s">
        <v>50</v>
      </c>
      <c r="H75" s="3" t="s">
        <v>2784</v>
      </c>
      <c r="I75" s="55" t="s">
        <v>26</v>
      </c>
      <c r="J75" s="3">
        <v>136</v>
      </c>
      <c r="K75" s="19">
        <v>2.75</v>
      </c>
      <c r="L75" s="4" t="s">
        <v>35</v>
      </c>
      <c r="M75" s="6" t="s">
        <v>4196</v>
      </c>
    </row>
    <row r="76" spans="1:13">
      <c r="A76" s="7">
        <v>71</v>
      </c>
      <c r="B76" s="3" t="s">
        <v>2832</v>
      </c>
      <c r="C76" s="3" t="s">
        <v>1275</v>
      </c>
      <c r="D76" s="3" t="s">
        <v>429</v>
      </c>
      <c r="E76" s="4" t="s">
        <v>142</v>
      </c>
      <c r="F76" s="3" t="s">
        <v>399</v>
      </c>
      <c r="G76" s="3" t="s">
        <v>55</v>
      </c>
      <c r="H76" s="3" t="s">
        <v>2784</v>
      </c>
      <c r="I76" s="55" t="s">
        <v>26</v>
      </c>
      <c r="J76" s="3">
        <v>133</v>
      </c>
      <c r="K76" s="19">
        <v>2.66</v>
      </c>
      <c r="L76" s="4" t="s">
        <v>35</v>
      </c>
      <c r="M76" s="6" t="s">
        <v>4194</v>
      </c>
    </row>
    <row r="77" spans="1:13">
      <c r="A77" s="7">
        <v>72</v>
      </c>
      <c r="B77" s="3" t="s">
        <v>2833</v>
      </c>
      <c r="C77" s="3" t="s">
        <v>1038</v>
      </c>
      <c r="D77" s="3" t="s">
        <v>327</v>
      </c>
      <c r="E77" s="4" t="s">
        <v>142</v>
      </c>
      <c r="F77" s="3" t="s">
        <v>1641</v>
      </c>
      <c r="G77" s="3" t="s">
        <v>178</v>
      </c>
      <c r="H77" s="3" t="s">
        <v>2784</v>
      </c>
      <c r="I77" s="26" t="s">
        <v>27</v>
      </c>
      <c r="J77" s="3">
        <v>132</v>
      </c>
      <c r="K77" s="19">
        <v>2.04</v>
      </c>
      <c r="L77" s="3" t="s">
        <v>67</v>
      </c>
      <c r="M77" s="6" t="s">
        <v>4194</v>
      </c>
    </row>
    <row r="78" spans="1:13">
      <c r="A78" s="7">
        <v>73</v>
      </c>
      <c r="B78" s="3" t="s">
        <v>2834</v>
      </c>
      <c r="C78" s="3" t="s">
        <v>2835</v>
      </c>
      <c r="D78" s="3" t="s">
        <v>327</v>
      </c>
      <c r="E78" s="4" t="s">
        <v>142</v>
      </c>
      <c r="F78" s="3" t="s">
        <v>2361</v>
      </c>
      <c r="G78" s="3" t="s">
        <v>45</v>
      </c>
      <c r="H78" s="3" t="s">
        <v>2784</v>
      </c>
      <c r="I78" s="56" t="s">
        <v>26</v>
      </c>
      <c r="J78" s="3">
        <v>139</v>
      </c>
      <c r="K78" s="19">
        <v>2.57</v>
      </c>
      <c r="L78" s="3" t="s">
        <v>35</v>
      </c>
      <c r="M78" s="6" t="s">
        <v>4196</v>
      </c>
    </row>
    <row r="79" spans="1:13">
      <c r="A79" s="7">
        <v>74</v>
      </c>
      <c r="B79" s="3" t="s">
        <v>2836</v>
      </c>
      <c r="C79" s="3" t="s">
        <v>2837</v>
      </c>
      <c r="D79" s="3" t="s">
        <v>1672</v>
      </c>
      <c r="E79" s="4" t="s">
        <v>142</v>
      </c>
      <c r="F79" s="3" t="s">
        <v>1832</v>
      </c>
      <c r="G79" s="3" t="s">
        <v>2838</v>
      </c>
      <c r="H79" s="3" t="s">
        <v>2784</v>
      </c>
      <c r="I79" s="56" t="s">
        <v>26</v>
      </c>
      <c r="J79" s="3">
        <v>134</v>
      </c>
      <c r="K79" s="19">
        <v>2.8</v>
      </c>
      <c r="L79" s="3" t="s">
        <v>35</v>
      </c>
      <c r="M79" s="6" t="s">
        <v>4196</v>
      </c>
    </row>
    <row r="80" spans="1:13">
      <c r="A80" s="7">
        <v>75</v>
      </c>
      <c r="B80" s="3" t="s">
        <v>2839</v>
      </c>
      <c r="C80" s="3" t="s">
        <v>184</v>
      </c>
      <c r="D80" s="3" t="s">
        <v>643</v>
      </c>
      <c r="E80" s="4" t="s">
        <v>142</v>
      </c>
      <c r="F80" s="3" t="s">
        <v>1531</v>
      </c>
      <c r="G80" s="3" t="s">
        <v>45</v>
      </c>
      <c r="H80" s="3" t="s">
        <v>2784</v>
      </c>
      <c r="I80" s="26" t="s">
        <v>14</v>
      </c>
      <c r="J80" s="3">
        <v>13</v>
      </c>
      <c r="K80" s="19">
        <v>2.27</v>
      </c>
      <c r="L80" s="3" t="s">
        <v>67</v>
      </c>
      <c r="M80" s="6" t="s">
        <v>4197</v>
      </c>
    </row>
    <row r="81" spans="1:13">
      <c r="A81" s="7">
        <v>76</v>
      </c>
      <c r="B81" s="3" t="s">
        <v>2840</v>
      </c>
      <c r="C81" s="3" t="s">
        <v>2841</v>
      </c>
      <c r="D81" s="3" t="s">
        <v>1268</v>
      </c>
      <c r="E81" s="4" t="s">
        <v>142</v>
      </c>
      <c r="F81" s="3" t="s">
        <v>2371</v>
      </c>
      <c r="G81" s="3" t="s">
        <v>55</v>
      </c>
      <c r="H81" s="3" t="s">
        <v>2784</v>
      </c>
      <c r="I81" s="26" t="s">
        <v>26</v>
      </c>
      <c r="J81" s="3">
        <v>76</v>
      </c>
      <c r="K81" s="19">
        <v>1.91</v>
      </c>
      <c r="L81" s="3" t="s">
        <v>88</v>
      </c>
      <c r="M81" s="6" t="s">
        <v>4194</v>
      </c>
    </row>
  </sheetData>
  <autoFilter ref="A5:N81"/>
  <mergeCells count="13">
    <mergeCell ref="M3:M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86"/>
  <sheetViews>
    <sheetView topLeftCell="A107" workbookViewId="0">
      <selection activeCell="J124" sqref="J124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54" customWidth="1"/>
    <col min="10" max="11" width="9.140625" style="1" customWidth="1"/>
    <col min="12" max="12" width="11.85546875" style="2" customWidth="1"/>
    <col min="13" max="13" width="19.28515625" customWidth="1"/>
  </cols>
  <sheetData>
    <row r="1" spans="1:14" ht="23.25" customHeight="1">
      <c r="A1" s="86" t="s">
        <v>4161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57" t="s">
        <v>2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57" t="s">
        <v>10</v>
      </c>
      <c r="J4" s="85"/>
      <c r="K4" s="85"/>
      <c r="L4" s="85"/>
      <c r="M4" s="90"/>
    </row>
    <row r="5" spans="1:14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55" t="s">
        <v>15</v>
      </c>
      <c r="J5" s="4" t="s">
        <v>14</v>
      </c>
      <c r="K5" s="4" t="s">
        <v>14</v>
      </c>
      <c r="L5" s="4" t="s">
        <v>14</v>
      </c>
      <c r="M5" s="6">
        <v>134</v>
      </c>
      <c r="N5">
        <v>2.65</v>
      </c>
    </row>
    <row r="6" spans="1:14">
      <c r="A6" s="7">
        <v>1</v>
      </c>
      <c r="B6" s="3" t="s">
        <v>2221</v>
      </c>
      <c r="C6" s="3" t="s">
        <v>2222</v>
      </c>
      <c r="D6" s="3" t="s">
        <v>137</v>
      </c>
      <c r="E6" s="3" t="s">
        <v>142</v>
      </c>
      <c r="F6" s="3" t="s">
        <v>1804</v>
      </c>
      <c r="G6" s="3" t="s">
        <v>45</v>
      </c>
      <c r="H6" s="3" t="s">
        <v>2223</v>
      </c>
      <c r="I6" s="3" t="s">
        <v>25</v>
      </c>
      <c r="J6" s="27">
        <v>103</v>
      </c>
      <c r="K6" s="3">
        <v>2.09</v>
      </c>
      <c r="L6" s="3" t="s">
        <v>67</v>
      </c>
      <c r="M6" s="6" t="s">
        <v>4194</v>
      </c>
    </row>
    <row r="7" spans="1:14">
      <c r="A7" s="7">
        <v>2</v>
      </c>
      <c r="B7" s="3" t="s">
        <v>2224</v>
      </c>
      <c r="C7" s="3" t="s">
        <v>256</v>
      </c>
      <c r="D7" s="3" t="s">
        <v>1217</v>
      </c>
      <c r="E7" s="3" t="s">
        <v>142</v>
      </c>
      <c r="F7" s="3" t="s">
        <v>1543</v>
      </c>
      <c r="G7" s="3" t="s">
        <v>299</v>
      </c>
      <c r="H7" s="3" t="s">
        <v>2223</v>
      </c>
      <c r="I7" s="3" t="s">
        <v>26</v>
      </c>
      <c r="J7" s="27">
        <v>108</v>
      </c>
      <c r="K7" s="3">
        <v>2.23</v>
      </c>
      <c r="L7" s="3" t="s">
        <v>67</v>
      </c>
      <c r="M7" s="6" t="s">
        <v>4194</v>
      </c>
    </row>
    <row r="8" spans="1:14">
      <c r="A8" s="7">
        <v>3</v>
      </c>
      <c r="B8" s="3" t="s">
        <v>2225</v>
      </c>
      <c r="C8" s="3" t="s">
        <v>2226</v>
      </c>
      <c r="D8" s="3" t="s">
        <v>113</v>
      </c>
      <c r="E8" s="3" t="s">
        <v>142</v>
      </c>
      <c r="F8" s="3" t="s">
        <v>1952</v>
      </c>
      <c r="G8" s="3" t="s">
        <v>21</v>
      </c>
      <c r="H8" s="3" t="s">
        <v>2223</v>
      </c>
      <c r="I8" s="3" t="s">
        <v>26</v>
      </c>
      <c r="J8" s="27">
        <v>120</v>
      </c>
      <c r="K8" s="3">
        <v>2.38</v>
      </c>
      <c r="L8" s="3" t="s">
        <v>67</v>
      </c>
      <c r="M8" s="6" t="s">
        <v>4194</v>
      </c>
    </row>
    <row r="9" spans="1:14">
      <c r="A9" s="7">
        <v>4</v>
      </c>
      <c r="B9" s="3" t="s">
        <v>2227</v>
      </c>
      <c r="C9" s="3" t="s">
        <v>393</v>
      </c>
      <c r="D9" s="3" t="s">
        <v>156</v>
      </c>
      <c r="E9" s="3" t="s">
        <v>142</v>
      </c>
      <c r="F9" s="3" t="s">
        <v>1707</v>
      </c>
      <c r="G9" s="3" t="s">
        <v>45</v>
      </c>
      <c r="H9" s="3" t="s">
        <v>2223</v>
      </c>
      <c r="I9" s="3" t="s">
        <v>26</v>
      </c>
      <c r="J9" s="27">
        <v>98</v>
      </c>
      <c r="K9" s="3">
        <v>2.2000000000000002</v>
      </c>
      <c r="L9" s="3" t="s">
        <v>67</v>
      </c>
      <c r="M9" s="6" t="s">
        <v>4194</v>
      </c>
    </row>
    <row r="10" spans="1:14">
      <c r="A10" s="7">
        <v>5</v>
      </c>
      <c r="B10" s="3" t="s">
        <v>2228</v>
      </c>
      <c r="C10" s="3" t="s">
        <v>184</v>
      </c>
      <c r="D10" s="3" t="s">
        <v>429</v>
      </c>
      <c r="E10" s="3" t="s">
        <v>142</v>
      </c>
      <c r="F10" s="3" t="s">
        <v>2229</v>
      </c>
      <c r="G10" s="3" t="s">
        <v>178</v>
      </c>
      <c r="H10" s="3" t="s">
        <v>2223</v>
      </c>
      <c r="I10" s="3" t="s">
        <v>26</v>
      </c>
      <c r="J10" s="27">
        <v>112</v>
      </c>
      <c r="K10" s="3">
        <v>2.16</v>
      </c>
      <c r="L10" s="3" t="s">
        <v>67</v>
      </c>
      <c r="M10" s="6" t="s">
        <v>4194</v>
      </c>
    </row>
    <row r="11" spans="1:14">
      <c r="A11" s="7">
        <v>6</v>
      </c>
      <c r="B11" s="3" t="s">
        <v>2230</v>
      </c>
      <c r="C11" s="3" t="s">
        <v>1229</v>
      </c>
      <c r="D11" s="3" t="s">
        <v>1239</v>
      </c>
      <c r="E11" s="3" t="s">
        <v>142</v>
      </c>
      <c r="F11" s="3" t="s">
        <v>1633</v>
      </c>
      <c r="G11" s="3" t="s">
        <v>33</v>
      </c>
      <c r="H11" s="3" t="s">
        <v>2223</v>
      </c>
      <c r="I11" s="3" t="s">
        <v>27</v>
      </c>
      <c r="J11" s="27">
        <v>86</v>
      </c>
      <c r="K11" s="3">
        <v>2.19</v>
      </c>
      <c r="L11" s="3" t="s">
        <v>67</v>
      </c>
      <c r="M11" s="6" t="s">
        <v>4194</v>
      </c>
    </row>
    <row r="12" spans="1:14">
      <c r="A12" s="7">
        <v>7</v>
      </c>
      <c r="B12" s="3" t="s">
        <v>2231</v>
      </c>
      <c r="C12" s="3" t="s">
        <v>1260</v>
      </c>
      <c r="D12" s="3" t="s">
        <v>543</v>
      </c>
      <c r="E12" s="3" t="s">
        <v>142</v>
      </c>
      <c r="F12" s="3" t="s">
        <v>1794</v>
      </c>
      <c r="G12" s="3" t="s">
        <v>299</v>
      </c>
      <c r="H12" s="3" t="s">
        <v>2223</v>
      </c>
      <c r="I12" s="3" t="s">
        <v>26</v>
      </c>
      <c r="J12" s="27">
        <v>131</v>
      </c>
      <c r="K12" s="3">
        <v>2.62</v>
      </c>
      <c r="L12" s="3" t="s">
        <v>35</v>
      </c>
      <c r="M12" s="6" t="s">
        <v>4194</v>
      </c>
    </row>
    <row r="13" spans="1:14">
      <c r="A13" s="7">
        <v>8</v>
      </c>
      <c r="B13" s="3" t="s">
        <v>2232</v>
      </c>
      <c r="C13" s="3" t="s">
        <v>2233</v>
      </c>
      <c r="D13" s="3" t="s">
        <v>462</v>
      </c>
      <c r="E13" s="3" t="s">
        <v>142</v>
      </c>
      <c r="F13" s="3" t="s">
        <v>2234</v>
      </c>
      <c r="G13" s="3" t="s">
        <v>359</v>
      </c>
      <c r="H13" s="3" t="s">
        <v>2223</v>
      </c>
      <c r="I13" s="3" t="s">
        <v>26</v>
      </c>
      <c r="J13" s="27">
        <v>108</v>
      </c>
      <c r="K13" s="3">
        <v>2.17</v>
      </c>
      <c r="L13" s="3" t="s">
        <v>67</v>
      </c>
      <c r="M13" s="6" t="s">
        <v>4194</v>
      </c>
    </row>
    <row r="14" spans="1:14">
      <c r="A14" s="7">
        <v>9</v>
      </c>
      <c r="B14" s="3" t="s">
        <v>2235</v>
      </c>
      <c r="C14" s="3" t="s">
        <v>2236</v>
      </c>
      <c r="D14" s="3" t="s">
        <v>2237</v>
      </c>
      <c r="E14" s="3" t="s">
        <v>142</v>
      </c>
      <c r="F14" s="3" t="s">
        <v>1521</v>
      </c>
      <c r="G14" s="3" t="s">
        <v>2238</v>
      </c>
      <c r="H14" s="3" t="s">
        <v>2223</v>
      </c>
      <c r="I14" s="3" t="s">
        <v>26</v>
      </c>
      <c r="J14" s="27">
        <v>130</v>
      </c>
      <c r="K14" s="3">
        <v>2.58</v>
      </c>
      <c r="L14" s="3" t="s">
        <v>35</v>
      </c>
      <c r="M14" s="6" t="s">
        <v>4194</v>
      </c>
    </row>
    <row r="15" spans="1:14">
      <c r="A15" s="7">
        <v>10</v>
      </c>
      <c r="B15" s="3" t="s">
        <v>2239</v>
      </c>
      <c r="C15" s="3" t="s">
        <v>2240</v>
      </c>
      <c r="D15" s="3" t="s">
        <v>429</v>
      </c>
      <c r="E15" s="3" t="s">
        <v>142</v>
      </c>
      <c r="F15" s="3" t="s">
        <v>1834</v>
      </c>
      <c r="G15" s="3" t="s">
        <v>50</v>
      </c>
      <c r="H15" s="3" t="s">
        <v>2223</v>
      </c>
      <c r="I15" s="61" t="s">
        <v>26</v>
      </c>
      <c r="J15" s="27">
        <v>134</v>
      </c>
      <c r="K15" s="3">
        <v>2.77</v>
      </c>
      <c r="L15" s="3" t="s">
        <v>35</v>
      </c>
      <c r="M15" s="6" t="s">
        <v>4196</v>
      </c>
    </row>
    <row r="16" spans="1:14">
      <c r="A16" s="7">
        <v>11</v>
      </c>
      <c r="B16" s="3" t="s">
        <v>2241</v>
      </c>
      <c r="C16" s="3" t="s">
        <v>2242</v>
      </c>
      <c r="D16" s="3" t="s">
        <v>550</v>
      </c>
      <c r="E16" s="3" t="s">
        <v>142</v>
      </c>
      <c r="F16" s="3" t="s">
        <v>1637</v>
      </c>
      <c r="G16" s="3" t="s">
        <v>55</v>
      </c>
      <c r="H16" s="3" t="s">
        <v>2223</v>
      </c>
      <c r="I16" s="3" t="s">
        <v>24</v>
      </c>
      <c r="J16" s="27">
        <v>67</v>
      </c>
      <c r="K16" s="3">
        <v>2.19</v>
      </c>
      <c r="L16" s="3" t="s">
        <v>67</v>
      </c>
      <c r="M16" s="6" t="s">
        <v>4194</v>
      </c>
    </row>
    <row r="17" spans="1:13">
      <c r="A17" s="7">
        <v>12</v>
      </c>
      <c r="B17" s="3" t="s">
        <v>2243</v>
      </c>
      <c r="C17" s="3" t="s">
        <v>1233</v>
      </c>
      <c r="D17" s="3" t="s">
        <v>954</v>
      </c>
      <c r="E17" s="3" t="s">
        <v>142</v>
      </c>
      <c r="F17" s="3" t="s">
        <v>2244</v>
      </c>
      <c r="G17" s="3" t="s">
        <v>55</v>
      </c>
      <c r="H17" s="3" t="s">
        <v>2223</v>
      </c>
      <c r="I17" s="49" t="s">
        <v>14</v>
      </c>
      <c r="J17" s="27">
        <v>54</v>
      </c>
      <c r="K17" s="3">
        <v>2.67</v>
      </c>
      <c r="L17" s="3" t="s">
        <v>35</v>
      </c>
      <c r="M17" s="6" t="s">
        <v>4197</v>
      </c>
    </row>
    <row r="18" spans="1:13">
      <c r="A18" s="7">
        <v>13</v>
      </c>
      <c r="B18" s="3" t="s">
        <v>2245</v>
      </c>
      <c r="C18" s="3" t="s">
        <v>1288</v>
      </c>
      <c r="D18" s="3" t="s">
        <v>1196</v>
      </c>
      <c r="E18" s="3" t="s">
        <v>142</v>
      </c>
      <c r="F18" s="3" t="s">
        <v>1659</v>
      </c>
      <c r="G18" s="3" t="s">
        <v>21</v>
      </c>
      <c r="H18" s="3" t="s">
        <v>2223</v>
      </c>
      <c r="I18" s="3" t="s">
        <v>26</v>
      </c>
      <c r="J18" s="27">
        <v>128</v>
      </c>
      <c r="K18" s="3">
        <v>2.57</v>
      </c>
      <c r="L18" s="3" t="s">
        <v>35</v>
      </c>
      <c r="M18" s="6" t="s">
        <v>4194</v>
      </c>
    </row>
    <row r="19" spans="1:13">
      <c r="A19" s="7">
        <v>14</v>
      </c>
      <c r="B19" s="3" t="s">
        <v>2246</v>
      </c>
      <c r="C19" s="3" t="s">
        <v>2247</v>
      </c>
      <c r="D19" s="3" t="s">
        <v>2248</v>
      </c>
      <c r="E19" s="3" t="s">
        <v>142</v>
      </c>
      <c r="F19" s="3" t="s">
        <v>757</v>
      </c>
      <c r="G19" s="3" t="s">
        <v>1752</v>
      </c>
      <c r="H19" s="3" t="s">
        <v>2223</v>
      </c>
      <c r="I19" s="49" t="s">
        <v>14</v>
      </c>
      <c r="J19" s="27">
        <v>69</v>
      </c>
      <c r="K19" s="3">
        <v>1.7</v>
      </c>
      <c r="L19" s="3" t="s">
        <v>88</v>
      </c>
      <c r="M19" s="6" t="s">
        <v>4197</v>
      </c>
    </row>
    <row r="20" spans="1:13">
      <c r="A20" s="7">
        <v>15</v>
      </c>
      <c r="B20" s="3" t="s">
        <v>2249</v>
      </c>
      <c r="C20" s="3" t="s">
        <v>992</v>
      </c>
      <c r="D20" s="3" t="s">
        <v>113</v>
      </c>
      <c r="E20" s="3" t="s">
        <v>142</v>
      </c>
      <c r="F20" s="3" t="s">
        <v>2250</v>
      </c>
      <c r="G20" s="3" t="s">
        <v>785</v>
      </c>
      <c r="H20" s="3" t="s">
        <v>2223</v>
      </c>
      <c r="I20" s="3" t="s">
        <v>24</v>
      </c>
      <c r="J20" s="27">
        <v>111</v>
      </c>
      <c r="K20" s="3">
        <v>2.08</v>
      </c>
      <c r="L20" s="3" t="s">
        <v>67</v>
      </c>
      <c r="M20" s="6" t="s">
        <v>4194</v>
      </c>
    </row>
    <row r="21" spans="1:13">
      <c r="A21" s="7">
        <v>16</v>
      </c>
      <c r="B21" s="3" t="s">
        <v>2251</v>
      </c>
      <c r="C21" s="3" t="s">
        <v>108</v>
      </c>
      <c r="D21" s="3" t="s">
        <v>2252</v>
      </c>
      <c r="E21" s="3" t="s">
        <v>142</v>
      </c>
      <c r="F21" s="3" t="s">
        <v>1589</v>
      </c>
      <c r="G21" s="3" t="s">
        <v>50</v>
      </c>
      <c r="H21" s="3" t="s">
        <v>2223</v>
      </c>
      <c r="I21" s="3" t="s">
        <v>26</v>
      </c>
      <c r="J21" s="27">
        <v>120</v>
      </c>
      <c r="K21" s="3">
        <v>2.41</v>
      </c>
      <c r="L21" s="3" t="s">
        <v>67</v>
      </c>
      <c r="M21" s="6" t="s">
        <v>4194</v>
      </c>
    </row>
    <row r="22" spans="1:13">
      <c r="A22" s="7">
        <v>17</v>
      </c>
      <c r="B22" s="3" t="s">
        <v>2253</v>
      </c>
      <c r="C22" s="3" t="s">
        <v>1730</v>
      </c>
      <c r="D22" s="3" t="s">
        <v>1230</v>
      </c>
      <c r="E22" s="3" t="s">
        <v>142</v>
      </c>
      <c r="F22" s="3" t="s">
        <v>2254</v>
      </c>
      <c r="G22" s="3" t="s">
        <v>55</v>
      </c>
      <c r="H22" s="3" t="s">
        <v>2223</v>
      </c>
      <c r="I22" s="3" t="s">
        <v>26</v>
      </c>
      <c r="J22" s="27">
        <v>114</v>
      </c>
      <c r="K22" s="3">
        <v>2.46</v>
      </c>
      <c r="L22" s="3" t="s">
        <v>67</v>
      </c>
      <c r="M22" s="6" t="s">
        <v>4194</v>
      </c>
    </row>
    <row r="23" spans="1:13">
      <c r="A23" s="7">
        <v>18</v>
      </c>
      <c r="B23" s="3" t="s">
        <v>2255</v>
      </c>
      <c r="C23" s="3" t="s">
        <v>1509</v>
      </c>
      <c r="D23" s="3" t="s">
        <v>1247</v>
      </c>
      <c r="E23" s="3" t="s">
        <v>142</v>
      </c>
      <c r="F23" s="3" t="s">
        <v>1515</v>
      </c>
      <c r="G23" s="3" t="s">
        <v>45</v>
      </c>
      <c r="H23" s="3" t="s">
        <v>2223</v>
      </c>
      <c r="I23" s="3" t="s">
        <v>26</v>
      </c>
      <c r="J23" s="27">
        <v>123</v>
      </c>
      <c r="K23" s="3">
        <v>2.16</v>
      </c>
      <c r="L23" s="3" t="s">
        <v>67</v>
      </c>
      <c r="M23" s="6" t="s">
        <v>4194</v>
      </c>
    </row>
    <row r="24" spans="1:13">
      <c r="A24" s="7">
        <v>19</v>
      </c>
      <c r="B24" s="3" t="s">
        <v>2256</v>
      </c>
      <c r="C24" s="3" t="s">
        <v>2257</v>
      </c>
      <c r="D24" s="3" t="s">
        <v>537</v>
      </c>
      <c r="E24" s="3" t="s">
        <v>142</v>
      </c>
      <c r="F24" s="3" t="s">
        <v>1657</v>
      </c>
      <c r="G24" s="3" t="s">
        <v>45</v>
      </c>
      <c r="H24" s="3" t="s">
        <v>2223</v>
      </c>
      <c r="I24" s="49" t="s">
        <v>14</v>
      </c>
      <c r="J24" s="27">
        <v>51</v>
      </c>
      <c r="K24" s="3">
        <v>2.2200000000000002</v>
      </c>
      <c r="L24" s="3" t="s">
        <v>67</v>
      </c>
      <c r="M24" s="6" t="s">
        <v>4197</v>
      </c>
    </row>
    <row r="25" spans="1:13">
      <c r="A25" s="7">
        <v>20</v>
      </c>
      <c r="B25" s="3" t="s">
        <v>2258</v>
      </c>
      <c r="C25" s="3" t="s">
        <v>104</v>
      </c>
      <c r="D25" s="3" t="s">
        <v>667</v>
      </c>
      <c r="E25" s="3" t="s">
        <v>1480</v>
      </c>
      <c r="F25" s="3" t="s">
        <v>2259</v>
      </c>
      <c r="G25" s="3" t="s">
        <v>785</v>
      </c>
      <c r="H25" s="3" t="s">
        <v>2223</v>
      </c>
      <c r="I25" s="61" t="s">
        <v>26</v>
      </c>
      <c r="J25" s="27">
        <v>131</v>
      </c>
      <c r="K25" s="3">
        <v>2.97</v>
      </c>
      <c r="L25" s="3" t="s">
        <v>35</v>
      </c>
      <c r="M25" s="6" t="s">
        <v>4196</v>
      </c>
    </row>
    <row r="26" spans="1:13">
      <c r="A26" s="7">
        <v>21</v>
      </c>
      <c r="B26" s="3" t="s">
        <v>2260</v>
      </c>
      <c r="C26" s="3" t="s">
        <v>77</v>
      </c>
      <c r="D26" s="3" t="s">
        <v>124</v>
      </c>
      <c r="E26" s="3" t="s">
        <v>1480</v>
      </c>
      <c r="F26" s="3" t="s">
        <v>1577</v>
      </c>
      <c r="G26" s="3" t="s">
        <v>50</v>
      </c>
      <c r="H26" s="3" t="s">
        <v>2223</v>
      </c>
      <c r="I26" s="61" t="s">
        <v>26</v>
      </c>
      <c r="J26" s="27">
        <v>134</v>
      </c>
      <c r="K26" s="3">
        <v>3.31</v>
      </c>
      <c r="L26" s="3" t="s">
        <v>28</v>
      </c>
      <c r="M26" s="6" t="s">
        <v>4196</v>
      </c>
    </row>
    <row r="27" spans="1:13">
      <c r="A27" s="7">
        <v>22</v>
      </c>
      <c r="B27" s="3" t="s">
        <v>2261</v>
      </c>
      <c r="C27" s="3" t="s">
        <v>1878</v>
      </c>
      <c r="D27" s="3" t="s">
        <v>1242</v>
      </c>
      <c r="E27" s="3" t="s">
        <v>142</v>
      </c>
      <c r="F27" s="3" t="s">
        <v>2262</v>
      </c>
      <c r="G27" s="3" t="s">
        <v>45</v>
      </c>
      <c r="H27" s="3" t="s">
        <v>2223</v>
      </c>
      <c r="I27" s="3" t="s">
        <v>26</v>
      </c>
      <c r="J27" s="27">
        <v>113</v>
      </c>
      <c r="K27" s="3">
        <v>2.23</v>
      </c>
      <c r="L27" s="3" t="s">
        <v>67</v>
      </c>
      <c r="M27" s="6" t="s">
        <v>4194</v>
      </c>
    </row>
    <row r="28" spans="1:13">
      <c r="A28" s="7">
        <v>23</v>
      </c>
      <c r="B28" s="3" t="s">
        <v>2263</v>
      </c>
      <c r="C28" s="3" t="s">
        <v>1190</v>
      </c>
      <c r="D28" s="3" t="s">
        <v>2264</v>
      </c>
      <c r="E28" s="3" t="s">
        <v>142</v>
      </c>
      <c r="F28" s="3" t="s">
        <v>1901</v>
      </c>
      <c r="G28" s="3" t="s">
        <v>299</v>
      </c>
      <c r="H28" s="3" t="s">
        <v>2223</v>
      </c>
      <c r="I28" s="3" t="s">
        <v>26</v>
      </c>
      <c r="J28" s="27">
        <v>106</v>
      </c>
      <c r="K28" s="3">
        <v>2.2599999999999998</v>
      </c>
      <c r="L28" s="3" t="s">
        <v>67</v>
      </c>
      <c r="M28" s="6" t="s">
        <v>4194</v>
      </c>
    </row>
    <row r="29" spans="1:13">
      <c r="A29" s="7">
        <v>24</v>
      </c>
      <c r="B29" s="3" t="s">
        <v>2265</v>
      </c>
      <c r="C29" s="3" t="s">
        <v>602</v>
      </c>
      <c r="D29" s="3" t="s">
        <v>121</v>
      </c>
      <c r="E29" s="3" t="s">
        <v>1480</v>
      </c>
      <c r="F29" s="3" t="s">
        <v>1699</v>
      </c>
      <c r="G29" s="3" t="s">
        <v>785</v>
      </c>
      <c r="H29" s="3" t="s">
        <v>2223</v>
      </c>
      <c r="I29" s="3" t="s">
        <v>26</v>
      </c>
      <c r="J29" s="27">
        <v>128</v>
      </c>
      <c r="K29" s="3">
        <v>2.5499999999999998</v>
      </c>
      <c r="L29" s="3" t="s">
        <v>35</v>
      </c>
      <c r="M29" s="6" t="s">
        <v>4194</v>
      </c>
    </row>
    <row r="30" spans="1:13">
      <c r="A30" s="7">
        <v>25</v>
      </c>
      <c r="B30" s="3" t="s">
        <v>2266</v>
      </c>
      <c r="C30" s="3" t="s">
        <v>2267</v>
      </c>
      <c r="D30" s="3" t="s">
        <v>121</v>
      </c>
      <c r="E30" s="3" t="s">
        <v>1480</v>
      </c>
      <c r="F30" s="3" t="s">
        <v>1696</v>
      </c>
      <c r="G30" s="3" t="s">
        <v>139</v>
      </c>
      <c r="H30" s="3" t="s">
        <v>2223</v>
      </c>
      <c r="I30" s="61" t="s">
        <v>26</v>
      </c>
      <c r="J30" s="27">
        <v>134</v>
      </c>
      <c r="K30" s="3">
        <v>3.06</v>
      </c>
      <c r="L30" s="3" t="s">
        <v>35</v>
      </c>
      <c r="M30" s="6" t="s">
        <v>4196</v>
      </c>
    </row>
    <row r="31" spans="1:13">
      <c r="A31" s="7">
        <v>26</v>
      </c>
      <c r="B31" s="3" t="s">
        <v>2268</v>
      </c>
      <c r="C31" s="3" t="s">
        <v>1862</v>
      </c>
      <c r="D31" s="3" t="s">
        <v>550</v>
      </c>
      <c r="E31" s="3" t="s">
        <v>142</v>
      </c>
      <c r="F31" s="3" t="s">
        <v>1696</v>
      </c>
      <c r="G31" s="3" t="s">
        <v>50</v>
      </c>
      <c r="H31" s="3" t="s">
        <v>2223</v>
      </c>
      <c r="I31" s="61" t="s">
        <v>26</v>
      </c>
      <c r="J31" s="27">
        <v>134</v>
      </c>
      <c r="K31" s="3">
        <v>2.85</v>
      </c>
      <c r="L31" s="3" t="s">
        <v>35</v>
      </c>
      <c r="M31" s="6" t="s">
        <v>4196</v>
      </c>
    </row>
    <row r="32" spans="1:13">
      <c r="A32" s="7">
        <v>27</v>
      </c>
      <c r="B32" s="3" t="s">
        <v>2269</v>
      </c>
      <c r="C32" s="3" t="s">
        <v>108</v>
      </c>
      <c r="D32" s="3" t="s">
        <v>62</v>
      </c>
      <c r="E32" s="3" t="s">
        <v>142</v>
      </c>
      <c r="F32" s="3" t="s">
        <v>1824</v>
      </c>
      <c r="G32" s="3" t="s">
        <v>178</v>
      </c>
      <c r="H32" s="3" t="s">
        <v>2223</v>
      </c>
      <c r="I32" s="61" t="s">
        <v>26</v>
      </c>
      <c r="J32" s="27">
        <v>134</v>
      </c>
      <c r="K32" s="3">
        <v>2.84</v>
      </c>
      <c r="L32" s="3" t="s">
        <v>35</v>
      </c>
      <c r="M32" s="6" t="s">
        <v>4196</v>
      </c>
    </row>
    <row r="33" spans="1:13">
      <c r="A33" s="7">
        <v>28</v>
      </c>
      <c r="B33" s="3" t="s">
        <v>2270</v>
      </c>
      <c r="C33" s="3" t="s">
        <v>2271</v>
      </c>
      <c r="D33" s="3" t="s">
        <v>441</v>
      </c>
      <c r="E33" s="3" t="s">
        <v>1480</v>
      </c>
      <c r="F33" s="3" t="s">
        <v>2272</v>
      </c>
      <c r="G33" s="3" t="s">
        <v>126</v>
      </c>
      <c r="H33" s="3" t="s">
        <v>2223</v>
      </c>
      <c r="I33" s="3" t="s">
        <v>26</v>
      </c>
      <c r="J33" s="27">
        <v>120</v>
      </c>
      <c r="K33" s="3">
        <v>2.75</v>
      </c>
      <c r="L33" s="3" t="s">
        <v>35</v>
      </c>
      <c r="M33" s="6" t="s">
        <v>4194</v>
      </c>
    </row>
    <row r="34" spans="1:13">
      <c r="A34" s="7">
        <v>29</v>
      </c>
      <c r="B34" s="3" t="s">
        <v>2273</v>
      </c>
      <c r="C34" s="3" t="s">
        <v>2274</v>
      </c>
      <c r="D34" s="3" t="s">
        <v>85</v>
      </c>
      <c r="E34" s="3" t="s">
        <v>142</v>
      </c>
      <c r="F34" s="3" t="s">
        <v>1528</v>
      </c>
      <c r="G34" s="3" t="s">
        <v>65</v>
      </c>
      <c r="H34" s="3" t="s">
        <v>2223</v>
      </c>
      <c r="I34" s="3" t="s">
        <v>26</v>
      </c>
      <c r="J34" s="27">
        <v>116</v>
      </c>
      <c r="K34" s="3">
        <v>2.59</v>
      </c>
      <c r="L34" s="3" t="s">
        <v>35</v>
      </c>
      <c r="M34" s="6" t="s">
        <v>4194</v>
      </c>
    </row>
    <row r="35" spans="1:13">
      <c r="A35" s="7">
        <v>30</v>
      </c>
      <c r="B35" s="3" t="s">
        <v>2275</v>
      </c>
      <c r="C35" s="3" t="s">
        <v>2276</v>
      </c>
      <c r="D35" s="3" t="s">
        <v>2277</v>
      </c>
      <c r="E35" s="3" t="s">
        <v>142</v>
      </c>
      <c r="F35" s="3" t="s">
        <v>399</v>
      </c>
      <c r="G35" s="3" t="s">
        <v>1752</v>
      </c>
      <c r="H35" s="3" t="s">
        <v>2223</v>
      </c>
      <c r="I35" s="3" t="s">
        <v>24</v>
      </c>
      <c r="J35" s="27">
        <v>131</v>
      </c>
      <c r="K35" s="3">
        <v>2.17</v>
      </c>
      <c r="L35" s="3" t="s">
        <v>67</v>
      </c>
      <c r="M35" s="6" t="s">
        <v>4194</v>
      </c>
    </row>
    <row r="36" spans="1:13">
      <c r="A36" s="7">
        <v>31</v>
      </c>
      <c r="B36" s="3" t="s">
        <v>2278</v>
      </c>
      <c r="C36" s="3" t="s">
        <v>1479</v>
      </c>
      <c r="D36" s="3" t="s">
        <v>925</v>
      </c>
      <c r="E36" s="3" t="s">
        <v>142</v>
      </c>
      <c r="F36" s="3" t="s">
        <v>918</v>
      </c>
      <c r="G36" s="3" t="s">
        <v>55</v>
      </c>
      <c r="H36" s="3" t="s">
        <v>2223</v>
      </c>
      <c r="I36" s="49" t="s">
        <v>14</v>
      </c>
      <c r="J36" s="27">
        <v>64</v>
      </c>
      <c r="K36" s="3">
        <v>1.68</v>
      </c>
      <c r="L36" s="3" t="s">
        <v>88</v>
      </c>
      <c r="M36" s="6" t="s">
        <v>4197</v>
      </c>
    </row>
    <row r="37" spans="1:13">
      <c r="A37" s="7">
        <v>32</v>
      </c>
      <c r="B37" s="3" t="s">
        <v>2279</v>
      </c>
      <c r="C37" s="3" t="s">
        <v>1191</v>
      </c>
      <c r="D37" s="3" t="s">
        <v>113</v>
      </c>
      <c r="E37" s="3" t="s">
        <v>142</v>
      </c>
      <c r="F37" s="3" t="s">
        <v>1609</v>
      </c>
      <c r="G37" s="3" t="s">
        <v>45</v>
      </c>
      <c r="H37" s="3" t="s">
        <v>2223</v>
      </c>
      <c r="I37" s="61" t="s">
        <v>26</v>
      </c>
      <c r="J37" s="27">
        <v>134</v>
      </c>
      <c r="K37" s="3">
        <v>3.03</v>
      </c>
      <c r="L37" s="3" t="s">
        <v>35</v>
      </c>
      <c r="M37" s="6" t="s">
        <v>4196</v>
      </c>
    </row>
    <row r="38" spans="1:13">
      <c r="A38" s="7">
        <v>33</v>
      </c>
      <c r="B38" s="3" t="s">
        <v>2280</v>
      </c>
      <c r="C38" s="3" t="s">
        <v>969</v>
      </c>
      <c r="D38" s="3" t="s">
        <v>978</v>
      </c>
      <c r="E38" s="3" t="s">
        <v>142</v>
      </c>
      <c r="F38" s="3" t="s">
        <v>2281</v>
      </c>
      <c r="G38" s="3" t="s">
        <v>50</v>
      </c>
      <c r="H38" s="3" t="s">
        <v>2223</v>
      </c>
      <c r="I38" s="3" t="s">
        <v>26</v>
      </c>
      <c r="J38" s="27">
        <v>52</v>
      </c>
      <c r="K38" s="3">
        <v>2.21</v>
      </c>
      <c r="L38" s="3" t="s">
        <v>67</v>
      </c>
      <c r="M38" s="6" t="s">
        <v>4194</v>
      </c>
    </row>
    <row r="39" spans="1:13">
      <c r="A39" s="7">
        <v>34</v>
      </c>
      <c r="B39" s="3" t="s">
        <v>2282</v>
      </c>
      <c r="C39" s="3" t="s">
        <v>161</v>
      </c>
      <c r="D39" s="3" t="s">
        <v>1247</v>
      </c>
      <c r="E39" s="3" t="s">
        <v>142</v>
      </c>
      <c r="F39" s="3" t="s">
        <v>1687</v>
      </c>
      <c r="G39" s="3" t="s">
        <v>50</v>
      </c>
      <c r="H39" s="3" t="s">
        <v>2223</v>
      </c>
      <c r="I39" s="3" t="s">
        <v>26</v>
      </c>
      <c r="J39" s="27">
        <v>120</v>
      </c>
      <c r="K39" s="3">
        <v>2.36</v>
      </c>
      <c r="L39" s="3" t="s">
        <v>67</v>
      </c>
      <c r="M39" s="6" t="s">
        <v>4194</v>
      </c>
    </row>
    <row r="40" spans="1:13">
      <c r="A40" s="7">
        <v>35</v>
      </c>
      <c r="B40" s="3" t="s">
        <v>2283</v>
      </c>
      <c r="C40" s="3" t="s">
        <v>2284</v>
      </c>
      <c r="D40" s="3" t="s">
        <v>58</v>
      </c>
      <c r="E40" s="3" t="s">
        <v>142</v>
      </c>
      <c r="F40" s="3" t="s">
        <v>2285</v>
      </c>
      <c r="G40" s="3" t="s">
        <v>40</v>
      </c>
      <c r="H40" s="3" t="s">
        <v>2223</v>
      </c>
      <c r="I40" s="3" t="s">
        <v>26</v>
      </c>
      <c r="J40" s="27">
        <v>130</v>
      </c>
      <c r="K40" s="3">
        <v>2.48</v>
      </c>
      <c r="L40" s="3" t="s">
        <v>67</v>
      </c>
      <c r="M40" s="6" t="s">
        <v>4194</v>
      </c>
    </row>
    <row r="41" spans="1:13">
      <c r="A41" s="7">
        <v>36</v>
      </c>
      <c r="B41" s="3" t="s">
        <v>2286</v>
      </c>
      <c r="C41" s="3" t="s">
        <v>1260</v>
      </c>
      <c r="D41" s="3" t="s">
        <v>1277</v>
      </c>
      <c r="E41" s="3" t="s">
        <v>142</v>
      </c>
      <c r="F41" s="3" t="s">
        <v>2287</v>
      </c>
      <c r="G41" s="3" t="s">
        <v>178</v>
      </c>
      <c r="H41" s="3" t="s">
        <v>2223</v>
      </c>
      <c r="I41" s="3" t="s">
        <v>26</v>
      </c>
      <c r="J41" s="27">
        <v>120</v>
      </c>
      <c r="K41" s="3">
        <v>2.61</v>
      </c>
      <c r="L41" s="3" t="s">
        <v>35</v>
      </c>
      <c r="M41" s="6" t="s">
        <v>4194</v>
      </c>
    </row>
    <row r="42" spans="1:13">
      <c r="A42" s="7">
        <v>37</v>
      </c>
      <c r="B42" s="3" t="s">
        <v>2288</v>
      </c>
      <c r="C42" s="3" t="s">
        <v>2289</v>
      </c>
      <c r="D42" s="3" t="s">
        <v>1269</v>
      </c>
      <c r="E42" s="3" t="s">
        <v>142</v>
      </c>
      <c r="F42" s="3" t="s">
        <v>368</v>
      </c>
      <c r="G42" s="3" t="s">
        <v>785</v>
      </c>
      <c r="H42" s="3" t="s">
        <v>2223</v>
      </c>
      <c r="I42" s="49" t="s">
        <v>66</v>
      </c>
      <c r="J42" s="27">
        <v>85</v>
      </c>
      <c r="K42" s="3">
        <v>1.79</v>
      </c>
      <c r="L42" s="3" t="s">
        <v>88</v>
      </c>
      <c r="M42" s="6" t="s">
        <v>4197</v>
      </c>
    </row>
    <row r="43" spans="1:13">
      <c r="A43" s="7">
        <v>38</v>
      </c>
      <c r="B43" s="3" t="s">
        <v>2290</v>
      </c>
      <c r="C43" s="3" t="s">
        <v>1498</v>
      </c>
      <c r="D43" s="3" t="s">
        <v>48</v>
      </c>
      <c r="E43" s="3" t="s">
        <v>142</v>
      </c>
      <c r="F43" s="3" t="s">
        <v>1584</v>
      </c>
      <c r="G43" s="3" t="s">
        <v>359</v>
      </c>
      <c r="H43" s="3" t="s">
        <v>2223</v>
      </c>
      <c r="I43" s="3" t="s">
        <v>26</v>
      </c>
      <c r="J43" s="27">
        <v>81</v>
      </c>
      <c r="K43" s="3">
        <v>2.23</v>
      </c>
      <c r="L43" s="3" t="s">
        <v>67</v>
      </c>
      <c r="M43" s="6" t="s">
        <v>4194</v>
      </c>
    </row>
    <row r="44" spans="1:13">
      <c r="A44" s="7">
        <v>39</v>
      </c>
      <c r="B44" s="3" t="s">
        <v>2291</v>
      </c>
      <c r="C44" s="3" t="s">
        <v>2292</v>
      </c>
      <c r="D44" s="3" t="s">
        <v>124</v>
      </c>
      <c r="E44" s="3" t="s">
        <v>1480</v>
      </c>
      <c r="F44" s="3" t="s">
        <v>2293</v>
      </c>
      <c r="G44" s="3" t="s">
        <v>45</v>
      </c>
      <c r="H44" s="3" t="s">
        <v>2223</v>
      </c>
      <c r="I44" s="61" t="s">
        <v>26</v>
      </c>
      <c r="J44" s="27">
        <v>134</v>
      </c>
      <c r="K44" s="3">
        <v>3.08</v>
      </c>
      <c r="L44" s="3" t="s">
        <v>35</v>
      </c>
      <c r="M44" s="6" t="s">
        <v>4196</v>
      </c>
    </row>
    <row r="45" spans="1:13">
      <c r="A45" s="7">
        <v>40</v>
      </c>
      <c r="B45" s="3" t="s">
        <v>2294</v>
      </c>
      <c r="C45" s="3" t="s">
        <v>2295</v>
      </c>
      <c r="D45" s="3" t="s">
        <v>1168</v>
      </c>
      <c r="E45" s="3" t="s">
        <v>142</v>
      </c>
      <c r="F45" s="3" t="s">
        <v>1796</v>
      </c>
      <c r="G45" s="3" t="s">
        <v>299</v>
      </c>
      <c r="H45" s="3" t="s">
        <v>2223</v>
      </c>
      <c r="I45" s="61" t="s">
        <v>26</v>
      </c>
      <c r="J45" s="27">
        <v>134</v>
      </c>
      <c r="K45" s="3">
        <v>3.24</v>
      </c>
      <c r="L45" s="3" t="s">
        <v>28</v>
      </c>
      <c r="M45" s="6" t="s">
        <v>4196</v>
      </c>
    </row>
    <row r="46" spans="1:13">
      <c r="A46" s="7">
        <v>41</v>
      </c>
      <c r="B46" s="3" t="s">
        <v>2296</v>
      </c>
      <c r="C46" s="3" t="s">
        <v>1237</v>
      </c>
      <c r="D46" s="3" t="s">
        <v>1189</v>
      </c>
      <c r="E46" s="3" t="s">
        <v>142</v>
      </c>
      <c r="F46" s="3" t="s">
        <v>2297</v>
      </c>
      <c r="G46" s="3" t="s">
        <v>65</v>
      </c>
      <c r="H46" s="3" t="s">
        <v>2223</v>
      </c>
      <c r="I46" s="61" t="s">
        <v>26</v>
      </c>
      <c r="J46" s="27">
        <v>134</v>
      </c>
      <c r="K46" s="3">
        <v>2.81</v>
      </c>
      <c r="L46" s="3" t="s">
        <v>35</v>
      </c>
      <c r="M46" s="6" t="s">
        <v>4196</v>
      </c>
    </row>
    <row r="47" spans="1:13">
      <c r="A47" s="7">
        <v>42</v>
      </c>
      <c r="B47" s="3" t="s">
        <v>2298</v>
      </c>
      <c r="C47" s="3" t="s">
        <v>2299</v>
      </c>
      <c r="D47" s="3" t="s">
        <v>129</v>
      </c>
      <c r="E47" s="3" t="s">
        <v>1480</v>
      </c>
      <c r="F47" s="3" t="s">
        <v>2300</v>
      </c>
      <c r="G47" s="3" t="s">
        <v>45</v>
      </c>
      <c r="H47" s="3" t="s">
        <v>2223</v>
      </c>
      <c r="I47" s="61" t="s">
        <v>26</v>
      </c>
      <c r="J47" s="27">
        <v>130</v>
      </c>
      <c r="K47" s="3">
        <v>2.97</v>
      </c>
      <c r="L47" s="3" t="s">
        <v>35</v>
      </c>
      <c r="M47" s="6" t="s">
        <v>4196</v>
      </c>
    </row>
    <row r="48" spans="1:13">
      <c r="A48" s="7">
        <v>43</v>
      </c>
      <c r="B48" s="3" t="s">
        <v>2301</v>
      </c>
      <c r="C48" s="3" t="s">
        <v>2302</v>
      </c>
      <c r="D48" s="3" t="s">
        <v>404</v>
      </c>
      <c r="E48" s="3" t="s">
        <v>1480</v>
      </c>
      <c r="F48" s="3" t="s">
        <v>2303</v>
      </c>
      <c r="G48" s="3" t="s">
        <v>299</v>
      </c>
      <c r="H48" s="3" t="s">
        <v>2223</v>
      </c>
      <c r="I48" s="3" t="s">
        <v>26</v>
      </c>
      <c r="J48" s="27">
        <v>130</v>
      </c>
      <c r="K48" s="3">
        <v>2.58</v>
      </c>
      <c r="L48" s="3" t="s">
        <v>35</v>
      </c>
      <c r="M48" s="6" t="s">
        <v>4194</v>
      </c>
    </row>
    <row r="49" spans="1:13">
      <c r="A49" s="7">
        <v>44</v>
      </c>
      <c r="B49" s="3" t="s">
        <v>2304</v>
      </c>
      <c r="C49" s="3" t="s">
        <v>1498</v>
      </c>
      <c r="D49" s="3" t="s">
        <v>626</v>
      </c>
      <c r="E49" s="3" t="s">
        <v>142</v>
      </c>
      <c r="F49" s="3" t="s">
        <v>2305</v>
      </c>
      <c r="G49" s="3" t="s">
        <v>110</v>
      </c>
      <c r="H49" s="3" t="s">
        <v>2223</v>
      </c>
      <c r="I49" s="3" t="s">
        <v>24</v>
      </c>
      <c r="J49" s="27">
        <v>125</v>
      </c>
      <c r="K49" s="3">
        <v>2.56</v>
      </c>
      <c r="L49" s="3" t="s">
        <v>35</v>
      </c>
      <c r="M49" s="6" t="s">
        <v>4194</v>
      </c>
    </row>
    <row r="50" spans="1:13">
      <c r="A50" s="7">
        <v>45</v>
      </c>
      <c r="B50" s="3" t="s">
        <v>2306</v>
      </c>
      <c r="C50" s="3" t="s">
        <v>2307</v>
      </c>
      <c r="D50" s="3" t="s">
        <v>53</v>
      </c>
      <c r="E50" s="3" t="s">
        <v>1480</v>
      </c>
      <c r="F50" s="3" t="s">
        <v>2308</v>
      </c>
      <c r="G50" s="3" t="s">
        <v>303</v>
      </c>
      <c r="H50" s="3" t="s">
        <v>2223</v>
      </c>
      <c r="I50" s="3" t="s">
        <v>26</v>
      </c>
      <c r="J50" s="27">
        <v>134</v>
      </c>
      <c r="K50" s="3">
        <v>2.5</v>
      </c>
      <c r="L50" s="3" t="s">
        <v>35</v>
      </c>
      <c r="M50" s="6" t="s">
        <v>4194</v>
      </c>
    </row>
    <row r="51" spans="1:13">
      <c r="A51" s="7">
        <v>46</v>
      </c>
      <c r="B51" s="3" t="s">
        <v>2309</v>
      </c>
      <c r="C51" s="3" t="s">
        <v>1191</v>
      </c>
      <c r="D51" s="3" t="s">
        <v>954</v>
      </c>
      <c r="E51" s="3" t="s">
        <v>142</v>
      </c>
      <c r="F51" s="3" t="s">
        <v>1925</v>
      </c>
      <c r="G51" s="3" t="s">
        <v>50</v>
      </c>
      <c r="H51" s="3" t="s">
        <v>2223</v>
      </c>
      <c r="I51" s="61" t="s">
        <v>26</v>
      </c>
      <c r="J51" s="27">
        <v>128</v>
      </c>
      <c r="K51" s="3">
        <v>3.37</v>
      </c>
      <c r="L51" s="3" t="s">
        <v>28</v>
      </c>
      <c r="M51" s="6" t="s">
        <v>4196</v>
      </c>
    </row>
    <row r="52" spans="1:13">
      <c r="A52" s="7">
        <v>47</v>
      </c>
      <c r="B52" s="3" t="s">
        <v>2310</v>
      </c>
      <c r="C52" s="3" t="s">
        <v>1206</v>
      </c>
      <c r="D52" s="3" t="s">
        <v>1774</v>
      </c>
      <c r="E52" s="3" t="s">
        <v>142</v>
      </c>
      <c r="F52" s="3" t="s">
        <v>1868</v>
      </c>
      <c r="G52" s="3" t="s">
        <v>785</v>
      </c>
      <c r="H52" s="3" t="s">
        <v>2223</v>
      </c>
      <c r="I52" s="3" t="s">
        <v>26</v>
      </c>
      <c r="J52" s="27">
        <v>114</v>
      </c>
      <c r="K52" s="3">
        <v>2.15</v>
      </c>
      <c r="L52" s="3" t="s">
        <v>67</v>
      </c>
      <c r="M52" s="6" t="s">
        <v>4194</v>
      </c>
    </row>
    <row r="53" spans="1:13">
      <c r="A53" s="7">
        <v>48</v>
      </c>
      <c r="B53" s="3" t="s">
        <v>2311</v>
      </c>
      <c r="C53" s="3" t="s">
        <v>1275</v>
      </c>
      <c r="D53" s="3" t="s">
        <v>2312</v>
      </c>
      <c r="E53" s="3" t="s">
        <v>142</v>
      </c>
      <c r="F53" s="3" t="s">
        <v>1552</v>
      </c>
      <c r="G53" s="3" t="s">
        <v>40</v>
      </c>
      <c r="H53" s="3" t="s">
        <v>2223</v>
      </c>
      <c r="I53" s="3" t="s">
        <v>26</v>
      </c>
      <c r="J53" s="27">
        <v>124</v>
      </c>
      <c r="K53" s="3">
        <v>2.62</v>
      </c>
      <c r="L53" s="3" t="s">
        <v>35</v>
      </c>
      <c r="M53" s="6" t="s">
        <v>4194</v>
      </c>
    </row>
    <row r="54" spans="1:13">
      <c r="A54" s="7">
        <v>49</v>
      </c>
      <c r="B54" s="3" t="s">
        <v>2313</v>
      </c>
      <c r="C54" s="3" t="s">
        <v>112</v>
      </c>
      <c r="D54" s="3" t="s">
        <v>671</v>
      </c>
      <c r="E54" s="3" t="s">
        <v>1480</v>
      </c>
      <c r="F54" s="3" t="s">
        <v>1644</v>
      </c>
      <c r="G54" s="3" t="s">
        <v>65</v>
      </c>
      <c r="H54" s="3" t="s">
        <v>2223</v>
      </c>
      <c r="I54" s="3" t="s">
        <v>26</v>
      </c>
      <c r="J54" s="27">
        <v>124</v>
      </c>
      <c r="K54" s="3">
        <v>2.42</v>
      </c>
      <c r="L54" s="3" t="s">
        <v>67</v>
      </c>
      <c r="M54" s="6" t="s">
        <v>4194</v>
      </c>
    </row>
    <row r="55" spans="1:13">
      <c r="A55" s="7">
        <v>50</v>
      </c>
      <c r="B55" s="3" t="s">
        <v>2314</v>
      </c>
      <c r="C55" s="3" t="s">
        <v>1252</v>
      </c>
      <c r="D55" s="3" t="s">
        <v>218</v>
      </c>
      <c r="E55" s="3" t="s">
        <v>142</v>
      </c>
      <c r="F55" s="3" t="s">
        <v>2305</v>
      </c>
      <c r="G55" s="3" t="s">
        <v>785</v>
      </c>
      <c r="H55" s="3" t="s">
        <v>2223</v>
      </c>
      <c r="I55" s="49" t="s">
        <v>14</v>
      </c>
      <c r="J55" s="27">
        <v>110</v>
      </c>
      <c r="K55" s="3">
        <v>1.96</v>
      </c>
      <c r="L55" s="3" t="s">
        <v>88</v>
      </c>
      <c r="M55" s="6" t="s">
        <v>4197</v>
      </c>
    </row>
    <row r="56" spans="1:13">
      <c r="A56" s="7">
        <v>51</v>
      </c>
      <c r="B56" s="3" t="s">
        <v>2315</v>
      </c>
      <c r="C56" s="3" t="s">
        <v>1264</v>
      </c>
      <c r="D56" s="3" t="s">
        <v>718</v>
      </c>
      <c r="E56" s="3" t="s">
        <v>142</v>
      </c>
      <c r="F56" s="3" t="s">
        <v>2316</v>
      </c>
      <c r="G56" s="3" t="s">
        <v>50</v>
      </c>
      <c r="H56" s="3" t="s">
        <v>2223</v>
      </c>
      <c r="I56" s="3" t="s">
        <v>24</v>
      </c>
      <c r="J56" s="27">
        <v>108</v>
      </c>
      <c r="K56" s="3">
        <v>2.2000000000000002</v>
      </c>
      <c r="L56" s="3" t="s">
        <v>67</v>
      </c>
      <c r="M56" s="6" t="s">
        <v>4194</v>
      </c>
    </row>
    <row r="57" spans="1:13">
      <c r="A57" s="7">
        <v>52</v>
      </c>
      <c r="B57" s="3" t="s">
        <v>2317</v>
      </c>
      <c r="C57" s="3" t="s">
        <v>2318</v>
      </c>
      <c r="D57" s="3" t="s">
        <v>751</v>
      </c>
      <c r="E57" s="3" t="s">
        <v>142</v>
      </c>
      <c r="F57" s="3" t="s">
        <v>2319</v>
      </c>
      <c r="G57" s="3" t="s">
        <v>45</v>
      </c>
      <c r="H57" s="3" t="s">
        <v>2223</v>
      </c>
      <c r="I57" s="3" t="s">
        <v>26</v>
      </c>
      <c r="J57" s="27">
        <v>118</v>
      </c>
      <c r="K57" s="3">
        <v>2</v>
      </c>
      <c r="L57" s="3" t="s">
        <v>67</v>
      </c>
      <c r="M57" s="6" t="s">
        <v>4194</v>
      </c>
    </row>
    <row r="58" spans="1:13">
      <c r="A58" s="7">
        <v>53</v>
      </c>
      <c r="B58" s="3" t="s">
        <v>2320</v>
      </c>
      <c r="C58" s="3" t="s">
        <v>2321</v>
      </c>
      <c r="D58" s="3" t="s">
        <v>2322</v>
      </c>
      <c r="E58" s="3" t="s">
        <v>142</v>
      </c>
      <c r="F58" s="3" t="s">
        <v>2323</v>
      </c>
      <c r="G58" s="3" t="s">
        <v>1752</v>
      </c>
      <c r="H58" s="3" t="s">
        <v>2223</v>
      </c>
      <c r="I58" s="3" t="s">
        <v>26</v>
      </c>
      <c r="J58" s="27">
        <v>111</v>
      </c>
      <c r="K58" s="3">
        <v>2.0699999999999998</v>
      </c>
      <c r="L58" s="3" t="s">
        <v>67</v>
      </c>
      <c r="M58" s="6" t="s">
        <v>4194</v>
      </c>
    </row>
    <row r="59" spans="1:13">
      <c r="A59" s="7">
        <v>54</v>
      </c>
      <c r="B59" s="3" t="s">
        <v>2324</v>
      </c>
      <c r="C59" s="3" t="s">
        <v>2325</v>
      </c>
      <c r="D59" s="3" t="s">
        <v>2326</v>
      </c>
      <c r="E59" s="3" t="s">
        <v>1480</v>
      </c>
      <c r="F59" s="3" t="s">
        <v>2327</v>
      </c>
      <c r="G59" s="3" t="s">
        <v>1752</v>
      </c>
      <c r="H59" s="3" t="s">
        <v>2223</v>
      </c>
      <c r="I59" s="3" t="s">
        <v>23</v>
      </c>
      <c r="J59" s="27">
        <v>92</v>
      </c>
      <c r="K59" s="3">
        <v>1.64</v>
      </c>
      <c r="L59" s="3" t="s">
        <v>88</v>
      </c>
      <c r="M59" s="6" t="s">
        <v>4194</v>
      </c>
    </row>
    <row r="60" spans="1:13">
      <c r="A60" s="7">
        <v>55</v>
      </c>
      <c r="B60" s="3" t="s">
        <v>2328</v>
      </c>
      <c r="C60" s="3" t="s">
        <v>2329</v>
      </c>
      <c r="D60" s="3" t="s">
        <v>2330</v>
      </c>
      <c r="E60" s="3" t="s">
        <v>142</v>
      </c>
      <c r="F60" s="3" t="s">
        <v>2331</v>
      </c>
      <c r="G60" s="3" t="s">
        <v>1752</v>
      </c>
      <c r="H60" s="3" t="s">
        <v>2223</v>
      </c>
      <c r="I60" s="3" t="s">
        <v>26</v>
      </c>
      <c r="J60" s="27">
        <v>95</v>
      </c>
      <c r="K60" s="3">
        <v>1.84</v>
      </c>
      <c r="L60" s="3" t="s">
        <v>88</v>
      </c>
      <c r="M60" s="6" t="s">
        <v>4194</v>
      </c>
    </row>
    <row r="61" spans="1:13">
      <c r="A61" s="7">
        <v>56</v>
      </c>
      <c r="B61" s="3" t="s">
        <v>2332</v>
      </c>
      <c r="C61" s="3" t="s">
        <v>2333</v>
      </c>
      <c r="D61" s="3" t="s">
        <v>2334</v>
      </c>
      <c r="E61" s="3" t="s">
        <v>142</v>
      </c>
      <c r="F61" s="3" t="s">
        <v>2335</v>
      </c>
      <c r="G61" s="3" t="s">
        <v>1752</v>
      </c>
      <c r="H61" s="3" t="s">
        <v>2223</v>
      </c>
      <c r="I61" s="3" t="s">
        <v>26</v>
      </c>
      <c r="J61" s="27">
        <v>102</v>
      </c>
      <c r="K61" s="3">
        <v>1.83</v>
      </c>
      <c r="L61" s="3" t="s">
        <v>88</v>
      </c>
      <c r="M61" s="6" t="s">
        <v>4194</v>
      </c>
    </row>
    <row r="62" spans="1:13">
      <c r="A62" s="7">
        <v>57</v>
      </c>
      <c r="B62" s="3" t="s">
        <v>2336</v>
      </c>
      <c r="C62" s="3" t="s">
        <v>108</v>
      </c>
      <c r="D62" s="3" t="s">
        <v>1239</v>
      </c>
      <c r="E62" s="3" t="s">
        <v>142</v>
      </c>
      <c r="F62" s="3" t="s">
        <v>1874</v>
      </c>
      <c r="G62" s="3" t="s">
        <v>21</v>
      </c>
      <c r="H62" s="3" t="s">
        <v>2337</v>
      </c>
      <c r="I62" s="3" t="s">
        <v>24</v>
      </c>
      <c r="J62" s="27">
        <v>131</v>
      </c>
      <c r="K62" s="3">
        <v>2.5499999999999998</v>
      </c>
      <c r="L62" s="3" t="s">
        <v>35</v>
      </c>
      <c r="M62" s="6" t="s">
        <v>4194</v>
      </c>
    </row>
    <row r="63" spans="1:13">
      <c r="A63" s="7">
        <v>58</v>
      </c>
      <c r="B63" s="3" t="s">
        <v>2338</v>
      </c>
      <c r="C63" s="3" t="s">
        <v>108</v>
      </c>
      <c r="D63" s="3" t="s">
        <v>121</v>
      </c>
      <c r="E63" s="3" t="s">
        <v>142</v>
      </c>
      <c r="F63" s="3" t="s">
        <v>1639</v>
      </c>
      <c r="G63" s="3" t="s">
        <v>50</v>
      </c>
      <c r="H63" s="3" t="s">
        <v>2337</v>
      </c>
      <c r="I63" s="3" t="s">
        <v>26</v>
      </c>
      <c r="J63" s="27">
        <v>128</v>
      </c>
      <c r="K63" s="3">
        <v>2.29</v>
      </c>
      <c r="L63" s="3" t="s">
        <v>67</v>
      </c>
      <c r="M63" s="6" t="s">
        <v>4194</v>
      </c>
    </row>
    <row r="64" spans="1:13">
      <c r="A64" s="7">
        <v>59</v>
      </c>
      <c r="B64" s="3" t="s">
        <v>2339</v>
      </c>
      <c r="C64" s="3" t="s">
        <v>2340</v>
      </c>
      <c r="D64" s="3" t="s">
        <v>137</v>
      </c>
      <c r="E64" s="3" t="s">
        <v>142</v>
      </c>
      <c r="F64" s="3" t="s">
        <v>1505</v>
      </c>
      <c r="G64" s="3" t="s">
        <v>785</v>
      </c>
      <c r="H64" s="3" t="s">
        <v>2337</v>
      </c>
      <c r="I64" s="3" t="s">
        <v>24</v>
      </c>
      <c r="J64" s="27">
        <v>127</v>
      </c>
      <c r="K64" s="3">
        <v>2.23</v>
      </c>
      <c r="L64" s="3" t="s">
        <v>67</v>
      </c>
      <c r="M64" s="6" t="s">
        <v>4194</v>
      </c>
    </row>
    <row r="65" spans="1:13">
      <c r="A65" s="7">
        <v>60</v>
      </c>
      <c r="B65" s="3" t="s">
        <v>2341</v>
      </c>
      <c r="C65" s="3" t="s">
        <v>2342</v>
      </c>
      <c r="D65" s="3" t="s">
        <v>2343</v>
      </c>
      <c r="E65" s="3" t="s">
        <v>142</v>
      </c>
      <c r="F65" s="3" t="s">
        <v>1653</v>
      </c>
      <c r="G65" s="3" t="s">
        <v>55</v>
      </c>
      <c r="H65" s="3" t="s">
        <v>2337</v>
      </c>
      <c r="I65" s="3" t="s">
        <v>26</v>
      </c>
      <c r="J65" s="27">
        <v>108</v>
      </c>
      <c r="K65" s="3">
        <v>2.11</v>
      </c>
      <c r="L65" s="3" t="s">
        <v>67</v>
      </c>
      <c r="M65" s="6" t="s">
        <v>4194</v>
      </c>
    </row>
    <row r="66" spans="1:13">
      <c r="A66" s="7">
        <v>61</v>
      </c>
      <c r="B66" s="3" t="s">
        <v>2344</v>
      </c>
      <c r="C66" s="3" t="s">
        <v>1170</v>
      </c>
      <c r="D66" s="3" t="s">
        <v>1173</v>
      </c>
      <c r="E66" s="3" t="s">
        <v>142</v>
      </c>
      <c r="F66" s="3" t="s">
        <v>2345</v>
      </c>
      <c r="G66" s="3" t="s">
        <v>178</v>
      </c>
      <c r="H66" s="3" t="s">
        <v>2337</v>
      </c>
      <c r="I66" s="3" t="s">
        <v>26</v>
      </c>
      <c r="J66" s="27">
        <v>111</v>
      </c>
      <c r="K66" s="3">
        <v>2.1800000000000002</v>
      </c>
      <c r="L66" s="3" t="s">
        <v>67</v>
      </c>
      <c r="M66" s="6" t="s">
        <v>4194</v>
      </c>
    </row>
    <row r="67" spans="1:13">
      <c r="A67" s="7">
        <v>62</v>
      </c>
      <c r="B67" s="3" t="s">
        <v>2346</v>
      </c>
      <c r="C67" s="3" t="s">
        <v>1233</v>
      </c>
      <c r="D67" s="3" t="s">
        <v>218</v>
      </c>
      <c r="E67" s="3" t="s">
        <v>142</v>
      </c>
      <c r="F67" s="3" t="s">
        <v>2347</v>
      </c>
      <c r="G67" s="3" t="s">
        <v>50</v>
      </c>
      <c r="H67" s="3" t="s">
        <v>2337</v>
      </c>
      <c r="I67" s="3" t="s">
        <v>23</v>
      </c>
      <c r="J67" s="27">
        <v>92</v>
      </c>
      <c r="K67" s="3">
        <v>2.2200000000000002</v>
      </c>
      <c r="L67" s="3" t="s">
        <v>67</v>
      </c>
      <c r="M67" s="6" t="s">
        <v>4194</v>
      </c>
    </row>
    <row r="68" spans="1:13">
      <c r="A68" s="7">
        <v>63</v>
      </c>
      <c r="B68" s="3" t="s">
        <v>2348</v>
      </c>
      <c r="C68" s="3" t="s">
        <v>2349</v>
      </c>
      <c r="D68" s="3" t="s">
        <v>113</v>
      </c>
      <c r="E68" s="3" t="s">
        <v>142</v>
      </c>
      <c r="F68" s="3" t="s">
        <v>1922</v>
      </c>
      <c r="G68" s="3" t="s">
        <v>55</v>
      </c>
      <c r="H68" s="3" t="s">
        <v>2337</v>
      </c>
      <c r="I68" s="3" t="s">
        <v>26</v>
      </c>
      <c r="J68" s="27">
        <v>125</v>
      </c>
      <c r="K68" s="3">
        <v>2.37</v>
      </c>
      <c r="L68" s="3" t="s">
        <v>67</v>
      </c>
      <c r="M68" s="6" t="s">
        <v>4194</v>
      </c>
    </row>
    <row r="69" spans="1:13">
      <c r="A69" s="7">
        <v>64</v>
      </c>
      <c r="B69" s="3" t="s">
        <v>2350</v>
      </c>
      <c r="C69" s="3" t="s">
        <v>1229</v>
      </c>
      <c r="D69" s="3" t="s">
        <v>1277</v>
      </c>
      <c r="E69" s="3" t="s">
        <v>142</v>
      </c>
      <c r="F69" s="3" t="s">
        <v>1913</v>
      </c>
      <c r="G69" s="3" t="s">
        <v>481</v>
      </c>
      <c r="H69" s="3" t="s">
        <v>2337</v>
      </c>
      <c r="I69" s="3" t="s">
        <v>26</v>
      </c>
      <c r="J69" s="27">
        <v>134</v>
      </c>
      <c r="K69" s="3">
        <v>2.36</v>
      </c>
      <c r="L69" s="3" t="s">
        <v>67</v>
      </c>
      <c r="M69" s="6" t="s">
        <v>4194</v>
      </c>
    </row>
    <row r="70" spans="1:13">
      <c r="A70" s="7">
        <v>65</v>
      </c>
      <c r="B70" s="3" t="s">
        <v>2351</v>
      </c>
      <c r="C70" s="3" t="s">
        <v>30</v>
      </c>
      <c r="D70" s="3" t="s">
        <v>425</v>
      </c>
      <c r="E70" s="3" t="s">
        <v>1480</v>
      </c>
      <c r="F70" s="3" t="s">
        <v>1681</v>
      </c>
      <c r="G70" s="3" t="s">
        <v>785</v>
      </c>
      <c r="H70" s="3" t="s">
        <v>2337</v>
      </c>
      <c r="I70" s="3" t="s">
        <v>26</v>
      </c>
      <c r="J70" s="27">
        <v>120</v>
      </c>
      <c r="K70" s="3">
        <v>2.29</v>
      </c>
      <c r="L70" s="3" t="s">
        <v>67</v>
      </c>
      <c r="M70" s="6" t="s">
        <v>4194</v>
      </c>
    </row>
    <row r="71" spans="1:13">
      <c r="A71" s="7">
        <v>66</v>
      </c>
      <c r="B71" s="3" t="s">
        <v>2352</v>
      </c>
      <c r="C71" s="3" t="s">
        <v>571</v>
      </c>
      <c r="D71" s="3" t="s">
        <v>74</v>
      </c>
      <c r="E71" s="3" t="s">
        <v>1480</v>
      </c>
      <c r="F71" s="3" t="s">
        <v>1582</v>
      </c>
      <c r="G71" s="3" t="s">
        <v>65</v>
      </c>
      <c r="H71" s="3" t="s">
        <v>2337</v>
      </c>
      <c r="I71" s="3" t="s">
        <v>26</v>
      </c>
      <c r="J71" s="27">
        <v>134</v>
      </c>
      <c r="K71" s="3">
        <v>2.62</v>
      </c>
      <c r="L71" s="3" t="s">
        <v>35</v>
      </c>
      <c r="M71" s="6" t="s">
        <v>4194</v>
      </c>
    </row>
    <row r="72" spans="1:13">
      <c r="A72" s="7">
        <v>67</v>
      </c>
      <c r="B72" s="3" t="s">
        <v>2353</v>
      </c>
      <c r="C72" s="3" t="s">
        <v>1188</v>
      </c>
      <c r="D72" s="3" t="s">
        <v>1189</v>
      </c>
      <c r="E72" s="3" t="s">
        <v>142</v>
      </c>
      <c r="F72" s="3" t="s">
        <v>1680</v>
      </c>
      <c r="G72" s="3" t="s">
        <v>45</v>
      </c>
      <c r="H72" s="3" t="s">
        <v>2337</v>
      </c>
      <c r="I72" s="3" t="s">
        <v>26</v>
      </c>
      <c r="J72" s="27">
        <v>120</v>
      </c>
      <c r="K72" s="3">
        <v>2.12</v>
      </c>
      <c r="L72" s="3" t="s">
        <v>67</v>
      </c>
      <c r="M72" s="6" t="s">
        <v>4194</v>
      </c>
    </row>
    <row r="73" spans="1:13">
      <c r="A73" s="7">
        <v>68</v>
      </c>
      <c r="B73" s="3" t="s">
        <v>2354</v>
      </c>
      <c r="C73" s="3" t="s">
        <v>1175</v>
      </c>
      <c r="D73" s="3" t="s">
        <v>429</v>
      </c>
      <c r="E73" s="3" t="s">
        <v>142</v>
      </c>
      <c r="F73" s="3" t="s">
        <v>2355</v>
      </c>
      <c r="G73" s="3" t="s">
        <v>55</v>
      </c>
      <c r="H73" s="3" t="s">
        <v>2337</v>
      </c>
      <c r="I73" s="3" t="s">
        <v>25</v>
      </c>
      <c r="J73" s="27">
        <v>122</v>
      </c>
      <c r="K73" s="3">
        <v>2.2000000000000002</v>
      </c>
      <c r="L73" s="3" t="s">
        <v>67</v>
      </c>
      <c r="M73" s="6" t="s">
        <v>4194</v>
      </c>
    </row>
    <row r="74" spans="1:13">
      <c r="A74" s="7">
        <v>69</v>
      </c>
      <c r="B74" s="3" t="s">
        <v>2356</v>
      </c>
      <c r="C74" s="3" t="s">
        <v>1237</v>
      </c>
      <c r="D74" s="3" t="s">
        <v>1833</v>
      </c>
      <c r="E74" s="3" t="s">
        <v>142</v>
      </c>
      <c r="F74" s="3" t="s">
        <v>1866</v>
      </c>
      <c r="G74" s="3" t="s">
        <v>50</v>
      </c>
      <c r="H74" s="3" t="s">
        <v>2337</v>
      </c>
      <c r="I74" s="49" t="s">
        <v>14</v>
      </c>
      <c r="J74" s="27">
        <v>18</v>
      </c>
      <c r="K74" s="3">
        <v>1.61</v>
      </c>
      <c r="L74" s="3" t="s">
        <v>88</v>
      </c>
      <c r="M74" s="6" t="s">
        <v>4197</v>
      </c>
    </row>
    <row r="75" spans="1:13">
      <c r="A75" s="7">
        <v>70</v>
      </c>
      <c r="B75" s="3" t="s">
        <v>2357</v>
      </c>
      <c r="C75" s="3" t="s">
        <v>1278</v>
      </c>
      <c r="D75" s="3" t="s">
        <v>2358</v>
      </c>
      <c r="E75" s="3" t="s">
        <v>142</v>
      </c>
      <c r="F75" s="3" t="s">
        <v>1832</v>
      </c>
      <c r="G75" s="3" t="s">
        <v>359</v>
      </c>
      <c r="H75" s="3" t="s">
        <v>2337</v>
      </c>
      <c r="I75" s="3" t="s">
        <v>27</v>
      </c>
      <c r="J75" s="27">
        <v>112</v>
      </c>
      <c r="K75" s="3">
        <v>2.11</v>
      </c>
      <c r="L75" s="3" t="s">
        <v>67</v>
      </c>
      <c r="M75" s="6" t="s">
        <v>4194</v>
      </c>
    </row>
    <row r="76" spans="1:13">
      <c r="A76" s="7">
        <v>71</v>
      </c>
      <c r="B76" s="3" t="s">
        <v>2359</v>
      </c>
      <c r="C76" s="3" t="s">
        <v>1203</v>
      </c>
      <c r="D76" s="3" t="s">
        <v>113</v>
      </c>
      <c r="E76" s="3" t="s">
        <v>1480</v>
      </c>
      <c r="F76" s="3" t="s">
        <v>1523</v>
      </c>
      <c r="G76" s="3" t="s">
        <v>785</v>
      </c>
      <c r="H76" s="3" t="s">
        <v>2337</v>
      </c>
      <c r="I76" s="61" t="s">
        <v>26</v>
      </c>
      <c r="J76" s="27">
        <v>134</v>
      </c>
      <c r="K76" s="3">
        <v>2.83</v>
      </c>
      <c r="L76" s="3" t="s">
        <v>35</v>
      </c>
      <c r="M76" s="6" t="s">
        <v>4196</v>
      </c>
    </row>
    <row r="77" spans="1:13">
      <c r="A77" s="7">
        <v>72</v>
      </c>
      <c r="B77" s="3" t="s">
        <v>2360</v>
      </c>
      <c r="C77" s="3" t="s">
        <v>1197</v>
      </c>
      <c r="D77" s="3" t="s">
        <v>531</v>
      </c>
      <c r="E77" s="3" t="s">
        <v>142</v>
      </c>
      <c r="F77" s="3" t="s">
        <v>2361</v>
      </c>
      <c r="G77" s="3" t="s">
        <v>303</v>
      </c>
      <c r="H77" s="3" t="s">
        <v>2337</v>
      </c>
      <c r="I77" s="61" t="s">
        <v>26</v>
      </c>
      <c r="J77" s="27">
        <v>131</v>
      </c>
      <c r="K77" s="3">
        <v>3.23</v>
      </c>
      <c r="L77" s="3" t="s">
        <v>28</v>
      </c>
      <c r="M77" s="6" t="s">
        <v>4196</v>
      </c>
    </row>
    <row r="78" spans="1:13">
      <c r="A78" s="7">
        <v>73</v>
      </c>
      <c r="B78" s="3" t="s">
        <v>2362</v>
      </c>
      <c r="C78" s="3" t="s">
        <v>2363</v>
      </c>
      <c r="D78" s="3" t="s">
        <v>1230</v>
      </c>
      <c r="E78" s="3" t="s">
        <v>142</v>
      </c>
      <c r="F78" s="3" t="s">
        <v>2364</v>
      </c>
      <c r="G78" s="3" t="s">
        <v>33</v>
      </c>
      <c r="H78" s="3" t="s">
        <v>2337</v>
      </c>
      <c r="I78" s="3" t="s">
        <v>26</v>
      </c>
      <c r="J78" s="27">
        <v>124</v>
      </c>
      <c r="K78" s="3">
        <v>2.81</v>
      </c>
      <c r="L78" s="3" t="s">
        <v>35</v>
      </c>
      <c r="M78" s="6" t="s">
        <v>4194</v>
      </c>
    </row>
    <row r="79" spans="1:13">
      <c r="A79" s="7">
        <v>74</v>
      </c>
      <c r="B79" s="3" t="s">
        <v>2365</v>
      </c>
      <c r="C79" s="3" t="s">
        <v>1264</v>
      </c>
      <c r="D79" s="3" t="s">
        <v>978</v>
      </c>
      <c r="E79" s="3" t="s">
        <v>142</v>
      </c>
      <c r="F79" s="3" t="s">
        <v>2366</v>
      </c>
      <c r="G79" s="3" t="s">
        <v>178</v>
      </c>
      <c r="H79" s="3" t="s">
        <v>2337</v>
      </c>
      <c r="I79" s="61" t="s">
        <v>26</v>
      </c>
      <c r="J79" s="27">
        <v>131</v>
      </c>
      <c r="K79" s="3">
        <v>3.26</v>
      </c>
      <c r="L79" s="3" t="s">
        <v>28</v>
      </c>
      <c r="M79" s="6" t="s">
        <v>4196</v>
      </c>
    </row>
    <row r="80" spans="1:13">
      <c r="A80" s="7">
        <v>75</v>
      </c>
      <c r="B80" s="3" t="s">
        <v>2367</v>
      </c>
      <c r="C80" s="3" t="s">
        <v>975</v>
      </c>
      <c r="D80" s="3" t="s">
        <v>1247</v>
      </c>
      <c r="E80" s="3" t="s">
        <v>142</v>
      </c>
      <c r="F80" s="3" t="s">
        <v>1866</v>
      </c>
      <c r="G80" s="3" t="s">
        <v>50</v>
      </c>
      <c r="H80" s="3" t="s">
        <v>2337</v>
      </c>
      <c r="I80" s="3" t="s">
        <v>26</v>
      </c>
      <c r="J80" s="27">
        <v>131</v>
      </c>
      <c r="K80" s="3">
        <v>2.5299999999999998</v>
      </c>
      <c r="L80" s="3" t="s">
        <v>35</v>
      </c>
      <c r="M80" s="6" t="s">
        <v>4194</v>
      </c>
    </row>
    <row r="81" spans="1:13">
      <c r="A81" s="7">
        <v>76</v>
      </c>
      <c r="B81" s="3" t="s">
        <v>2368</v>
      </c>
      <c r="C81" s="3" t="s">
        <v>2369</v>
      </c>
      <c r="D81" s="3" t="s">
        <v>58</v>
      </c>
      <c r="E81" s="3" t="s">
        <v>142</v>
      </c>
      <c r="F81" s="3" t="s">
        <v>1822</v>
      </c>
      <c r="G81" s="3" t="s">
        <v>40</v>
      </c>
      <c r="H81" s="3" t="s">
        <v>2337</v>
      </c>
      <c r="I81" s="3" t="s">
        <v>26</v>
      </c>
      <c r="J81" s="27">
        <v>128</v>
      </c>
      <c r="K81" s="3">
        <v>2.39</v>
      </c>
      <c r="L81" s="3" t="s">
        <v>67</v>
      </c>
      <c r="M81" s="6" t="s">
        <v>4194</v>
      </c>
    </row>
    <row r="82" spans="1:13">
      <c r="A82" s="7">
        <v>77</v>
      </c>
      <c r="B82" s="3" t="s">
        <v>2370</v>
      </c>
      <c r="C82" s="3" t="s">
        <v>1249</v>
      </c>
      <c r="D82" s="3" t="s">
        <v>537</v>
      </c>
      <c r="E82" s="3" t="s">
        <v>142</v>
      </c>
      <c r="F82" s="3" t="s">
        <v>2371</v>
      </c>
      <c r="G82" s="3" t="s">
        <v>45</v>
      </c>
      <c r="H82" s="3" t="s">
        <v>2337</v>
      </c>
      <c r="I82" s="49" t="s">
        <v>66</v>
      </c>
      <c r="J82" s="27">
        <v>100</v>
      </c>
      <c r="K82" s="3">
        <v>2.0099999999999998</v>
      </c>
      <c r="L82" s="3" t="s">
        <v>67</v>
      </c>
      <c r="M82" s="6" t="s">
        <v>4197</v>
      </c>
    </row>
    <row r="83" spans="1:13">
      <c r="A83" s="7">
        <v>78</v>
      </c>
      <c r="B83" s="3" t="s">
        <v>2372</v>
      </c>
      <c r="C83" s="3" t="s">
        <v>530</v>
      </c>
      <c r="D83" s="3" t="s">
        <v>1189</v>
      </c>
      <c r="E83" s="3" t="s">
        <v>142</v>
      </c>
      <c r="F83" s="3" t="s">
        <v>1603</v>
      </c>
      <c r="G83" s="3" t="s">
        <v>45</v>
      </c>
      <c r="H83" s="3" t="s">
        <v>2337</v>
      </c>
      <c r="I83" s="3" t="s">
        <v>26</v>
      </c>
      <c r="J83" s="27">
        <v>126</v>
      </c>
      <c r="K83" s="3">
        <v>2.0299999999999998</v>
      </c>
      <c r="L83" s="3" t="s">
        <v>67</v>
      </c>
      <c r="M83" s="6" t="s">
        <v>4194</v>
      </c>
    </row>
    <row r="84" spans="1:13">
      <c r="A84" s="7">
        <v>79</v>
      </c>
      <c r="B84" s="3" t="s">
        <v>2373</v>
      </c>
      <c r="C84" s="3" t="s">
        <v>1252</v>
      </c>
      <c r="D84" s="3" t="s">
        <v>2343</v>
      </c>
      <c r="E84" s="3" t="s">
        <v>142</v>
      </c>
      <c r="F84" s="3" t="s">
        <v>1520</v>
      </c>
      <c r="G84" s="3" t="s">
        <v>21</v>
      </c>
      <c r="H84" s="3" t="s">
        <v>2337</v>
      </c>
      <c r="I84" s="3" t="s">
        <v>26</v>
      </c>
      <c r="J84" s="27">
        <v>95</v>
      </c>
      <c r="K84" s="3">
        <v>2.2400000000000002</v>
      </c>
      <c r="L84" s="3" t="s">
        <v>67</v>
      </c>
      <c r="M84" s="6" t="s">
        <v>4194</v>
      </c>
    </row>
    <row r="85" spans="1:13">
      <c r="A85" s="7">
        <v>80</v>
      </c>
      <c r="B85" s="3" t="s">
        <v>2374</v>
      </c>
      <c r="C85" s="3" t="s">
        <v>428</v>
      </c>
      <c r="D85" s="3" t="s">
        <v>215</v>
      </c>
      <c r="E85" s="3" t="s">
        <v>1480</v>
      </c>
      <c r="F85" s="3" t="s">
        <v>2375</v>
      </c>
      <c r="G85" s="3" t="s">
        <v>65</v>
      </c>
      <c r="H85" s="3" t="s">
        <v>2337</v>
      </c>
      <c r="I85" s="3" t="s">
        <v>26</v>
      </c>
      <c r="J85" s="27">
        <v>113</v>
      </c>
      <c r="K85" s="3">
        <v>2.42</v>
      </c>
      <c r="L85" s="3" t="s">
        <v>67</v>
      </c>
      <c r="M85" s="6" t="s">
        <v>4194</v>
      </c>
    </row>
    <row r="86" spans="1:13">
      <c r="A86" s="7">
        <v>81</v>
      </c>
      <c r="B86" s="3" t="s">
        <v>2376</v>
      </c>
      <c r="C86" s="3" t="s">
        <v>975</v>
      </c>
      <c r="D86" s="3" t="s">
        <v>429</v>
      </c>
      <c r="E86" s="3" t="s">
        <v>142</v>
      </c>
      <c r="F86" s="3" t="s">
        <v>2377</v>
      </c>
      <c r="G86" s="3" t="s">
        <v>55</v>
      </c>
      <c r="H86" s="3" t="s">
        <v>2337</v>
      </c>
      <c r="I86" s="61" t="s">
        <v>26</v>
      </c>
      <c r="J86" s="27">
        <v>134</v>
      </c>
      <c r="K86" s="3">
        <v>2.79</v>
      </c>
      <c r="L86" s="3" t="s">
        <v>35</v>
      </c>
      <c r="M86" s="6" t="s">
        <v>4196</v>
      </c>
    </row>
    <row r="87" spans="1:13">
      <c r="A87" s="7">
        <v>82</v>
      </c>
      <c r="B87" s="3" t="s">
        <v>2378</v>
      </c>
      <c r="C87" s="3" t="s">
        <v>104</v>
      </c>
      <c r="D87" s="3" t="s">
        <v>1213</v>
      </c>
      <c r="E87" s="3" t="s">
        <v>1480</v>
      </c>
      <c r="F87" s="3" t="s">
        <v>1839</v>
      </c>
      <c r="G87" s="3" t="s">
        <v>359</v>
      </c>
      <c r="H87" s="3" t="s">
        <v>2337</v>
      </c>
      <c r="I87" s="3" t="s">
        <v>26</v>
      </c>
      <c r="J87" s="27">
        <v>112</v>
      </c>
      <c r="K87" s="3">
        <v>2.2400000000000002</v>
      </c>
      <c r="L87" s="3" t="s">
        <v>67</v>
      </c>
      <c r="M87" s="6" t="s">
        <v>4194</v>
      </c>
    </row>
    <row r="88" spans="1:13">
      <c r="A88" s="7">
        <v>83</v>
      </c>
      <c r="B88" s="3" t="s">
        <v>2379</v>
      </c>
      <c r="C88" s="3" t="s">
        <v>2380</v>
      </c>
      <c r="D88" s="3" t="s">
        <v>954</v>
      </c>
      <c r="E88" s="3" t="s">
        <v>142</v>
      </c>
      <c r="F88" s="3" t="s">
        <v>1500</v>
      </c>
      <c r="G88" s="3" t="s">
        <v>40</v>
      </c>
      <c r="H88" s="3" t="s">
        <v>2337</v>
      </c>
      <c r="I88" s="3" t="s">
        <v>23</v>
      </c>
      <c r="J88" s="27">
        <v>52</v>
      </c>
      <c r="K88" s="3">
        <v>1.65</v>
      </c>
      <c r="L88" s="3" t="s">
        <v>88</v>
      </c>
      <c r="M88" s="6" t="s">
        <v>4194</v>
      </c>
    </row>
    <row r="89" spans="1:13">
      <c r="A89" s="7">
        <v>84</v>
      </c>
      <c r="B89" s="3" t="s">
        <v>2381</v>
      </c>
      <c r="C89" s="3" t="s">
        <v>1185</v>
      </c>
      <c r="D89" s="3" t="s">
        <v>1196</v>
      </c>
      <c r="E89" s="3" t="s">
        <v>142</v>
      </c>
      <c r="F89" s="3" t="s">
        <v>1483</v>
      </c>
      <c r="G89" s="3" t="s">
        <v>21</v>
      </c>
      <c r="H89" s="3" t="s">
        <v>2337</v>
      </c>
      <c r="I89" s="3" t="s">
        <v>26</v>
      </c>
      <c r="J89" s="27">
        <v>115</v>
      </c>
      <c r="K89" s="3">
        <v>2.12</v>
      </c>
      <c r="L89" s="3" t="s">
        <v>67</v>
      </c>
      <c r="M89" s="6" t="s">
        <v>4194</v>
      </c>
    </row>
    <row r="90" spans="1:13">
      <c r="A90" s="7">
        <v>85</v>
      </c>
      <c r="B90" s="3" t="s">
        <v>2382</v>
      </c>
      <c r="C90" s="3" t="s">
        <v>2383</v>
      </c>
      <c r="D90" s="3" t="s">
        <v>181</v>
      </c>
      <c r="E90" s="3" t="s">
        <v>142</v>
      </c>
      <c r="F90" s="3" t="s">
        <v>2384</v>
      </c>
      <c r="G90" s="3" t="s">
        <v>110</v>
      </c>
      <c r="H90" s="3" t="s">
        <v>2337</v>
      </c>
      <c r="I90" s="3" t="s">
        <v>26</v>
      </c>
      <c r="J90" s="27">
        <v>115</v>
      </c>
      <c r="K90" s="3">
        <v>1.77</v>
      </c>
      <c r="L90" s="3" t="s">
        <v>88</v>
      </c>
      <c r="M90" s="6" t="s">
        <v>4194</v>
      </c>
    </row>
    <row r="91" spans="1:13">
      <c r="A91" s="7">
        <v>86</v>
      </c>
      <c r="B91" s="3" t="s">
        <v>2385</v>
      </c>
      <c r="C91" s="3" t="s">
        <v>1233</v>
      </c>
      <c r="D91" s="3" t="s">
        <v>174</v>
      </c>
      <c r="E91" s="3" t="s">
        <v>1480</v>
      </c>
      <c r="F91" s="3" t="s">
        <v>620</v>
      </c>
      <c r="G91" s="3" t="s">
        <v>359</v>
      </c>
      <c r="H91" s="3" t="s">
        <v>2337</v>
      </c>
      <c r="I91" s="3" t="s">
        <v>27</v>
      </c>
      <c r="J91" s="27">
        <v>128</v>
      </c>
      <c r="K91" s="3">
        <v>2.19</v>
      </c>
      <c r="L91" s="3" t="s">
        <v>67</v>
      </c>
      <c r="M91" s="6" t="s">
        <v>4194</v>
      </c>
    </row>
    <row r="92" spans="1:13">
      <c r="A92" s="7">
        <v>87</v>
      </c>
      <c r="B92" s="3" t="s">
        <v>2386</v>
      </c>
      <c r="C92" s="3" t="s">
        <v>2387</v>
      </c>
      <c r="D92" s="3" t="s">
        <v>113</v>
      </c>
      <c r="E92" s="3" t="s">
        <v>1480</v>
      </c>
      <c r="F92" s="3" t="s">
        <v>1766</v>
      </c>
      <c r="G92" s="3" t="s">
        <v>785</v>
      </c>
      <c r="H92" s="3" t="s">
        <v>2337</v>
      </c>
      <c r="I92" s="3" t="s">
        <v>27</v>
      </c>
      <c r="J92" s="27">
        <v>125</v>
      </c>
      <c r="K92" s="3">
        <v>2.29</v>
      </c>
      <c r="L92" s="3" t="s">
        <v>67</v>
      </c>
      <c r="M92" s="6" t="s">
        <v>4194</v>
      </c>
    </row>
    <row r="93" spans="1:13">
      <c r="A93" s="7">
        <v>88</v>
      </c>
      <c r="B93" s="3" t="s">
        <v>2388</v>
      </c>
      <c r="C93" s="3" t="s">
        <v>497</v>
      </c>
      <c r="D93" s="3" t="s">
        <v>113</v>
      </c>
      <c r="E93" s="3" t="s">
        <v>142</v>
      </c>
      <c r="F93" s="3" t="s">
        <v>1758</v>
      </c>
      <c r="G93" s="3" t="s">
        <v>139</v>
      </c>
      <c r="H93" s="3" t="s">
        <v>2337</v>
      </c>
      <c r="I93" s="3" t="s">
        <v>26</v>
      </c>
      <c r="J93" s="27">
        <v>102</v>
      </c>
      <c r="K93" s="3">
        <v>2.3199999999999998</v>
      </c>
      <c r="L93" s="3" t="s">
        <v>67</v>
      </c>
      <c r="M93" s="6" t="s">
        <v>4194</v>
      </c>
    </row>
    <row r="94" spans="1:13">
      <c r="A94" s="7">
        <v>89</v>
      </c>
      <c r="B94" s="3" t="s">
        <v>2389</v>
      </c>
      <c r="C94" s="3" t="s">
        <v>73</v>
      </c>
      <c r="D94" s="3" t="s">
        <v>1218</v>
      </c>
      <c r="E94" s="3" t="s">
        <v>1480</v>
      </c>
      <c r="F94" s="3" t="s">
        <v>1660</v>
      </c>
      <c r="G94" s="3" t="s">
        <v>50</v>
      </c>
      <c r="H94" s="3" t="s">
        <v>2337</v>
      </c>
      <c r="I94" s="61" t="s">
        <v>26</v>
      </c>
      <c r="J94" s="27">
        <v>134</v>
      </c>
      <c r="K94" s="3">
        <v>3.44</v>
      </c>
      <c r="L94" s="3" t="s">
        <v>28</v>
      </c>
      <c r="M94" s="6" t="s">
        <v>4196</v>
      </c>
    </row>
    <row r="95" spans="1:13">
      <c r="A95" s="7">
        <v>90</v>
      </c>
      <c r="B95" s="3" t="s">
        <v>2390</v>
      </c>
      <c r="C95" s="3" t="s">
        <v>1545</v>
      </c>
      <c r="D95" s="3" t="s">
        <v>1214</v>
      </c>
      <c r="E95" s="3" t="s">
        <v>142</v>
      </c>
      <c r="F95" s="3" t="s">
        <v>1552</v>
      </c>
      <c r="G95" s="3" t="s">
        <v>50</v>
      </c>
      <c r="H95" s="3" t="s">
        <v>2337</v>
      </c>
      <c r="I95" s="61" t="s">
        <v>26</v>
      </c>
      <c r="J95" s="27">
        <v>134</v>
      </c>
      <c r="K95" s="3">
        <v>2.85</v>
      </c>
      <c r="L95" s="3" t="s">
        <v>35</v>
      </c>
      <c r="M95" s="6" t="s">
        <v>4196</v>
      </c>
    </row>
    <row r="96" spans="1:13">
      <c r="A96" s="7">
        <v>91</v>
      </c>
      <c r="B96" s="3" t="s">
        <v>2391</v>
      </c>
      <c r="C96" s="3" t="s">
        <v>2392</v>
      </c>
      <c r="D96" s="3" t="s">
        <v>2393</v>
      </c>
      <c r="E96" s="3" t="s">
        <v>142</v>
      </c>
      <c r="F96" s="3" t="s">
        <v>1637</v>
      </c>
      <c r="G96" s="3" t="s">
        <v>45</v>
      </c>
      <c r="H96" s="3" t="s">
        <v>2337</v>
      </c>
      <c r="I96" s="3" t="s">
        <v>26</v>
      </c>
      <c r="J96" s="27">
        <v>134</v>
      </c>
      <c r="K96" s="3">
        <v>2.19</v>
      </c>
      <c r="L96" s="3" t="s">
        <v>67</v>
      </c>
      <c r="M96" s="6" t="s">
        <v>4194</v>
      </c>
    </row>
    <row r="97" spans="1:13">
      <c r="A97" s="7">
        <v>92</v>
      </c>
      <c r="B97" s="3" t="s">
        <v>2394</v>
      </c>
      <c r="C97" s="3" t="s">
        <v>2395</v>
      </c>
      <c r="D97" s="3" t="s">
        <v>1194</v>
      </c>
      <c r="E97" s="3" t="s">
        <v>1480</v>
      </c>
      <c r="F97" s="3" t="s">
        <v>2396</v>
      </c>
      <c r="G97" s="3" t="s">
        <v>178</v>
      </c>
      <c r="H97" s="3" t="s">
        <v>2337</v>
      </c>
      <c r="I97" s="3" t="s">
        <v>26</v>
      </c>
      <c r="J97" s="27">
        <v>134</v>
      </c>
      <c r="K97" s="3">
        <v>2.4900000000000002</v>
      </c>
      <c r="L97" s="3" t="s">
        <v>67</v>
      </c>
      <c r="M97" s="6" t="s">
        <v>4194</v>
      </c>
    </row>
    <row r="98" spans="1:13">
      <c r="A98" s="7">
        <v>93</v>
      </c>
      <c r="B98" s="3" t="s">
        <v>2397</v>
      </c>
      <c r="C98" s="3" t="s">
        <v>1259</v>
      </c>
      <c r="D98" s="3" t="s">
        <v>137</v>
      </c>
      <c r="E98" s="3" t="s">
        <v>142</v>
      </c>
      <c r="F98" s="3" t="s">
        <v>2398</v>
      </c>
      <c r="G98" s="3" t="s">
        <v>785</v>
      </c>
      <c r="H98" s="3" t="s">
        <v>2337</v>
      </c>
      <c r="I98" s="61" t="s">
        <v>26</v>
      </c>
      <c r="J98" s="27">
        <v>134</v>
      </c>
      <c r="K98" s="3">
        <v>3.05</v>
      </c>
      <c r="L98" s="3" t="s">
        <v>35</v>
      </c>
      <c r="M98" s="6" t="s">
        <v>4196</v>
      </c>
    </row>
    <row r="99" spans="1:13">
      <c r="A99" s="7">
        <v>94</v>
      </c>
      <c r="B99" s="3" t="s">
        <v>2399</v>
      </c>
      <c r="C99" s="3" t="s">
        <v>1662</v>
      </c>
      <c r="D99" s="3" t="s">
        <v>156</v>
      </c>
      <c r="E99" s="3" t="s">
        <v>142</v>
      </c>
      <c r="F99" s="3" t="s">
        <v>1543</v>
      </c>
      <c r="G99" s="3" t="s">
        <v>785</v>
      </c>
      <c r="H99" s="3" t="s">
        <v>2337</v>
      </c>
      <c r="I99" s="3" t="s">
        <v>26</v>
      </c>
      <c r="J99" s="27">
        <v>105</v>
      </c>
      <c r="K99" s="3">
        <v>1.82</v>
      </c>
      <c r="L99" s="3" t="s">
        <v>88</v>
      </c>
      <c r="M99" s="6" t="s">
        <v>4194</v>
      </c>
    </row>
    <row r="100" spans="1:13">
      <c r="A100" s="7">
        <v>95</v>
      </c>
      <c r="B100" s="3" t="s">
        <v>2400</v>
      </c>
      <c r="C100" s="3" t="s">
        <v>2401</v>
      </c>
      <c r="D100" s="3" t="s">
        <v>124</v>
      </c>
      <c r="E100" s="3" t="s">
        <v>1480</v>
      </c>
      <c r="F100" s="3" t="s">
        <v>2402</v>
      </c>
      <c r="G100" s="3" t="s">
        <v>50</v>
      </c>
      <c r="H100" s="3" t="s">
        <v>2337</v>
      </c>
      <c r="I100" s="61" t="s">
        <v>26</v>
      </c>
      <c r="J100" s="27">
        <v>132</v>
      </c>
      <c r="K100" s="3">
        <v>3.36</v>
      </c>
      <c r="L100" s="3" t="s">
        <v>28</v>
      </c>
      <c r="M100" s="6" t="s">
        <v>4196</v>
      </c>
    </row>
    <row r="101" spans="1:13">
      <c r="A101" s="7">
        <v>96</v>
      </c>
      <c r="B101" s="3" t="s">
        <v>2403</v>
      </c>
      <c r="C101" s="3" t="s">
        <v>2404</v>
      </c>
      <c r="D101" s="3" t="s">
        <v>1184</v>
      </c>
      <c r="E101" s="3" t="s">
        <v>142</v>
      </c>
      <c r="F101" s="3" t="s">
        <v>1579</v>
      </c>
      <c r="G101" s="3" t="s">
        <v>65</v>
      </c>
      <c r="H101" s="3" t="s">
        <v>2337</v>
      </c>
      <c r="I101" s="61" t="s">
        <v>26</v>
      </c>
      <c r="J101" s="27">
        <v>134</v>
      </c>
      <c r="K101" s="3">
        <v>2.85</v>
      </c>
      <c r="L101" s="3" t="s">
        <v>35</v>
      </c>
      <c r="M101" s="6" t="s">
        <v>4196</v>
      </c>
    </row>
    <row r="102" spans="1:13">
      <c r="A102" s="7">
        <v>97</v>
      </c>
      <c r="B102" s="3" t="s">
        <v>2405</v>
      </c>
      <c r="C102" s="3" t="s">
        <v>108</v>
      </c>
      <c r="D102" s="3" t="s">
        <v>142</v>
      </c>
      <c r="E102" s="3" t="s">
        <v>142</v>
      </c>
      <c r="F102" s="3" t="s">
        <v>1930</v>
      </c>
      <c r="G102" s="3" t="s">
        <v>193</v>
      </c>
      <c r="H102" s="3" t="s">
        <v>2337</v>
      </c>
      <c r="I102" s="3" t="s">
        <v>26</v>
      </c>
      <c r="J102" s="27">
        <v>116</v>
      </c>
      <c r="K102" s="3">
        <v>2.15</v>
      </c>
      <c r="L102" s="3" t="s">
        <v>67</v>
      </c>
      <c r="M102" s="6" t="s">
        <v>4194</v>
      </c>
    </row>
    <row r="103" spans="1:13">
      <c r="A103" s="7">
        <v>98</v>
      </c>
      <c r="B103" s="3" t="s">
        <v>2406</v>
      </c>
      <c r="C103" s="3" t="s">
        <v>992</v>
      </c>
      <c r="D103" s="3" t="s">
        <v>2407</v>
      </c>
      <c r="E103" s="3" t="s">
        <v>142</v>
      </c>
      <c r="F103" s="3" t="s">
        <v>1586</v>
      </c>
      <c r="G103" s="3" t="s">
        <v>65</v>
      </c>
      <c r="H103" s="3" t="s">
        <v>2337</v>
      </c>
      <c r="I103" s="3" t="s">
        <v>26</v>
      </c>
      <c r="J103" s="27">
        <v>122</v>
      </c>
      <c r="K103" s="3">
        <v>2.39</v>
      </c>
      <c r="L103" s="3" t="s">
        <v>67</v>
      </c>
      <c r="M103" s="6" t="s">
        <v>4194</v>
      </c>
    </row>
    <row r="104" spans="1:13">
      <c r="A104" s="7">
        <v>99</v>
      </c>
      <c r="B104" s="3" t="s">
        <v>2408</v>
      </c>
      <c r="C104" s="3" t="s">
        <v>1878</v>
      </c>
      <c r="D104" s="3" t="s">
        <v>1217</v>
      </c>
      <c r="E104" s="3" t="s">
        <v>142</v>
      </c>
      <c r="F104" s="3" t="s">
        <v>1531</v>
      </c>
      <c r="G104" s="3" t="s">
        <v>126</v>
      </c>
      <c r="H104" s="3" t="s">
        <v>2337</v>
      </c>
      <c r="I104" s="61" t="s">
        <v>26</v>
      </c>
      <c r="J104" s="27">
        <v>134</v>
      </c>
      <c r="K104" s="3">
        <v>3.43</v>
      </c>
      <c r="L104" s="3" t="s">
        <v>28</v>
      </c>
      <c r="M104" s="6" t="s">
        <v>4196</v>
      </c>
    </row>
    <row r="105" spans="1:13">
      <c r="A105" s="7">
        <v>100</v>
      </c>
      <c r="B105" s="3" t="s">
        <v>2409</v>
      </c>
      <c r="C105" s="3" t="s">
        <v>920</v>
      </c>
      <c r="D105" s="3" t="s">
        <v>626</v>
      </c>
      <c r="E105" s="3" t="s">
        <v>142</v>
      </c>
      <c r="F105" s="3" t="s">
        <v>2410</v>
      </c>
      <c r="G105" s="3" t="s">
        <v>45</v>
      </c>
      <c r="H105" s="3" t="s">
        <v>2337</v>
      </c>
      <c r="I105" s="49" t="s">
        <v>66</v>
      </c>
      <c r="J105" s="27">
        <v>76</v>
      </c>
      <c r="K105" s="3">
        <v>1.77</v>
      </c>
      <c r="L105" s="3" t="s">
        <v>88</v>
      </c>
      <c r="M105" s="6" t="s">
        <v>4197</v>
      </c>
    </row>
    <row r="106" spans="1:13">
      <c r="A106" s="7">
        <v>101</v>
      </c>
      <c r="B106" s="3" t="s">
        <v>2411</v>
      </c>
      <c r="C106" s="3" t="s">
        <v>2412</v>
      </c>
      <c r="D106" s="3" t="s">
        <v>643</v>
      </c>
      <c r="E106" s="3" t="s">
        <v>142</v>
      </c>
      <c r="F106" s="3" t="s">
        <v>1928</v>
      </c>
      <c r="G106" s="3" t="s">
        <v>359</v>
      </c>
      <c r="H106" s="3" t="s">
        <v>2337</v>
      </c>
      <c r="I106" s="61" t="s">
        <v>27</v>
      </c>
      <c r="J106" s="27">
        <v>134</v>
      </c>
      <c r="K106" s="3">
        <v>2.69</v>
      </c>
      <c r="L106" s="3" t="s">
        <v>35</v>
      </c>
      <c r="M106" s="6" t="s">
        <v>4196</v>
      </c>
    </row>
    <row r="107" spans="1:13">
      <c r="A107" s="7">
        <v>102</v>
      </c>
      <c r="B107" s="3" t="s">
        <v>2413</v>
      </c>
      <c r="C107" s="3" t="s">
        <v>1821</v>
      </c>
      <c r="D107" s="3" t="s">
        <v>1271</v>
      </c>
      <c r="E107" s="3" t="s">
        <v>142</v>
      </c>
      <c r="F107" s="3" t="s">
        <v>2355</v>
      </c>
      <c r="G107" s="3" t="s">
        <v>97</v>
      </c>
      <c r="H107" s="3" t="s">
        <v>2337</v>
      </c>
      <c r="I107" s="3" t="s">
        <v>24</v>
      </c>
      <c r="J107" s="27">
        <v>96</v>
      </c>
      <c r="K107" s="3">
        <v>1.71</v>
      </c>
      <c r="L107" s="3" t="s">
        <v>88</v>
      </c>
      <c r="M107" s="6" t="s">
        <v>4194</v>
      </c>
    </row>
    <row r="108" spans="1:13">
      <c r="A108" s="7">
        <v>103</v>
      </c>
      <c r="B108" s="3" t="s">
        <v>2414</v>
      </c>
      <c r="C108" s="3" t="s">
        <v>184</v>
      </c>
      <c r="D108" s="3" t="s">
        <v>1266</v>
      </c>
      <c r="E108" s="3" t="s">
        <v>142</v>
      </c>
      <c r="F108" s="3" t="s">
        <v>1673</v>
      </c>
      <c r="G108" s="3" t="s">
        <v>45</v>
      </c>
      <c r="H108" s="3" t="s">
        <v>2337</v>
      </c>
      <c r="I108" s="61" t="s">
        <v>26</v>
      </c>
      <c r="J108" s="27">
        <v>134</v>
      </c>
      <c r="K108" s="3">
        <v>2.87</v>
      </c>
      <c r="L108" s="3" t="s">
        <v>35</v>
      </c>
      <c r="M108" s="6" t="s">
        <v>4196</v>
      </c>
    </row>
    <row r="109" spans="1:13">
      <c r="A109" s="7">
        <v>104</v>
      </c>
      <c r="B109" s="3" t="s">
        <v>2415</v>
      </c>
      <c r="C109" s="3" t="s">
        <v>2416</v>
      </c>
      <c r="D109" s="3" t="s">
        <v>954</v>
      </c>
      <c r="E109" s="3" t="s">
        <v>142</v>
      </c>
      <c r="F109" s="3" t="s">
        <v>1663</v>
      </c>
      <c r="G109" s="3" t="s">
        <v>97</v>
      </c>
      <c r="H109" s="3" t="s">
        <v>2337</v>
      </c>
      <c r="I109" s="3" t="s">
        <v>26</v>
      </c>
      <c r="J109" s="27">
        <v>111</v>
      </c>
      <c r="K109" s="3">
        <v>1.98</v>
      </c>
      <c r="L109" s="3" t="s">
        <v>88</v>
      </c>
      <c r="M109" s="6" t="s">
        <v>4194</v>
      </c>
    </row>
    <row r="110" spans="1:13">
      <c r="A110" s="7">
        <v>105</v>
      </c>
      <c r="B110" s="3" t="s">
        <v>2417</v>
      </c>
      <c r="C110" s="3" t="s">
        <v>108</v>
      </c>
      <c r="D110" s="3" t="s">
        <v>954</v>
      </c>
      <c r="E110" s="3" t="s">
        <v>142</v>
      </c>
      <c r="F110" s="3" t="s">
        <v>2418</v>
      </c>
      <c r="G110" s="3" t="s">
        <v>126</v>
      </c>
      <c r="H110" s="3" t="s">
        <v>2337</v>
      </c>
      <c r="I110" s="3" t="s">
        <v>26</v>
      </c>
      <c r="J110" s="27">
        <v>118</v>
      </c>
      <c r="K110" s="3">
        <v>2.99</v>
      </c>
      <c r="L110" s="3" t="s">
        <v>35</v>
      </c>
      <c r="M110" s="6" t="s">
        <v>4194</v>
      </c>
    </row>
    <row r="111" spans="1:13">
      <c r="A111" s="7">
        <v>106</v>
      </c>
      <c r="B111" s="3" t="s">
        <v>2419</v>
      </c>
      <c r="C111" s="3" t="s">
        <v>104</v>
      </c>
      <c r="D111" s="3" t="s">
        <v>240</v>
      </c>
      <c r="E111" s="3" t="s">
        <v>1480</v>
      </c>
      <c r="F111" s="3" t="s">
        <v>1538</v>
      </c>
      <c r="G111" s="3" t="s">
        <v>359</v>
      </c>
      <c r="H111" s="3" t="s">
        <v>2337</v>
      </c>
      <c r="I111" s="3" t="s">
        <v>27</v>
      </c>
      <c r="J111" s="27">
        <v>120</v>
      </c>
      <c r="K111" s="3">
        <v>2.77</v>
      </c>
      <c r="L111" s="3" t="s">
        <v>35</v>
      </c>
      <c r="M111" s="6" t="s">
        <v>4194</v>
      </c>
    </row>
    <row r="112" spans="1:13">
      <c r="A112" s="7">
        <v>107</v>
      </c>
      <c r="B112" s="3" t="s">
        <v>2420</v>
      </c>
      <c r="C112" s="3" t="s">
        <v>2421</v>
      </c>
      <c r="D112" s="3" t="s">
        <v>1239</v>
      </c>
      <c r="E112" s="3" t="s">
        <v>142</v>
      </c>
      <c r="F112" s="3" t="s">
        <v>1611</v>
      </c>
      <c r="G112" s="3" t="s">
        <v>21</v>
      </c>
      <c r="H112" s="3" t="s">
        <v>2337</v>
      </c>
      <c r="I112" s="61" t="s">
        <v>26</v>
      </c>
      <c r="J112" s="27">
        <v>131</v>
      </c>
      <c r="K112" s="3">
        <v>2.67</v>
      </c>
      <c r="L112" s="3" t="s">
        <v>35</v>
      </c>
      <c r="M112" s="6" t="s">
        <v>4196</v>
      </c>
    </row>
    <row r="113" spans="1:13">
      <c r="A113" s="7">
        <v>108</v>
      </c>
      <c r="B113" s="3" t="s">
        <v>2422</v>
      </c>
      <c r="C113" s="3" t="s">
        <v>108</v>
      </c>
      <c r="D113" s="3" t="s">
        <v>218</v>
      </c>
      <c r="E113" s="3" t="s">
        <v>142</v>
      </c>
      <c r="F113" s="3" t="s">
        <v>1930</v>
      </c>
      <c r="G113" s="3" t="s">
        <v>40</v>
      </c>
      <c r="H113" s="3" t="s">
        <v>2337</v>
      </c>
      <c r="I113" s="49" t="s">
        <v>14</v>
      </c>
      <c r="J113" s="27">
        <v>35</v>
      </c>
      <c r="K113" s="3">
        <v>1.79</v>
      </c>
      <c r="L113" s="3" t="s">
        <v>88</v>
      </c>
      <c r="M113" s="6" t="s">
        <v>4197</v>
      </c>
    </row>
    <row r="114" spans="1:13">
      <c r="A114" s="7">
        <v>109</v>
      </c>
      <c r="B114" s="3" t="s">
        <v>2423</v>
      </c>
      <c r="C114" s="3" t="s">
        <v>1233</v>
      </c>
      <c r="D114" s="3" t="s">
        <v>1196</v>
      </c>
      <c r="E114" s="3" t="s">
        <v>142</v>
      </c>
      <c r="F114" s="3" t="s">
        <v>2424</v>
      </c>
      <c r="G114" s="3" t="s">
        <v>33</v>
      </c>
      <c r="H114" s="3" t="s">
        <v>2337</v>
      </c>
      <c r="I114" s="61" t="s">
        <v>26</v>
      </c>
      <c r="J114" s="27">
        <v>134</v>
      </c>
      <c r="K114" s="3">
        <v>3.24</v>
      </c>
      <c r="L114" s="3" t="s">
        <v>28</v>
      </c>
      <c r="M114" s="6" t="s">
        <v>4196</v>
      </c>
    </row>
    <row r="115" spans="1:13">
      <c r="A115" s="7">
        <v>110</v>
      </c>
      <c r="B115" s="3" t="s">
        <v>2425</v>
      </c>
      <c r="C115" s="3" t="s">
        <v>2426</v>
      </c>
      <c r="D115" s="3" t="s">
        <v>181</v>
      </c>
      <c r="E115" s="3" t="s">
        <v>142</v>
      </c>
      <c r="F115" s="3" t="s">
        <v>2427</v>
      </c>
      <c r="G115" s="3" t="s">
        <v>126</v>
      </c>
      <c r="H115" s="3" t="s">
        <v>2337</v>
      </c>
      <c r="I115" s="3" t="s">
        <v>26</v>
      </c>
      <c r="J115" s="27">
        <v>125</v>
      </c>
      <c r="K115" s="3">
        <v>2.13</v>
      </c>
      <c r="L115" s="3" t="s">
        <v>67</v>
      </c>
      <c r="M115" s="6" t="s">
        <v>4194</v>
      </c>
    </row>
    <row r="116" spans="1:13">
      <c r="A116" s="7">
        <v>111</v>
      </c>
      <c r="B116" s="3" t="s">
        <v>2428</v>
      </c>
      <c r="C116" s="3" t="s">
        <v>104</v>
      </c>
      <c r="D116" s="3" t="s">
        <v>174</v>
      </c>
      <c r="E116" s="3" t="s">
        <v>1480</v>
      </c>
      <c r="F116" s="3" t="s">
        <v>1696</v>
      </c>
      <c r="G116" s="3" t="s">
        <v>45</v>
      </c>
      <c r="H116" s="3" t="s">
        <v>2337</v>
      </c>
      <c r="I116" s="3" t="s">
        <v>26</v>
      </c>
      <c r="J116" s="27">
        <v>114</v>
      </c>
      <c r="K116" s="3">
        <v>2.5099999999999998</v>
      </c>
      <c r="L116" s="3" t="s">
        <v>35</v>
      </c>
      <c r="M116" s="6" t="s">
        <v>4194</v>
      </c>
    </row>
    <row r="117" spans="1:13">
      <c r="A117" s="7">
        <v>112</v>
      </c>
      <c r="B117" s="3" t="s">
        <v>2429</v>
      </c>
      <c r="C117" s="3" t="s">
        <v>2430</v>
      </c>
      <c r="D117" s="3" t="s">
        <v>137</v>
      </c>
      <c r="E117" s="3" t="s">
        <v>142</v>
      </c>
      <c r="F117" s="3" t="s">
        <v>2424</v>
      </c>
      <c r="G117" s="3" t="s">
        <v>178</v>
      </c>
      <c r="H117" s="3" t="s">
        <v>2431</v>
      </c>
      <c r="I117" s="49" t="s">
        <v>14</v>
      </c>
      <c r="J117" s="27">
        <v>98</v>
      </c>
      <c r="K117" s="3">
        <v>2.06</v>
      </c>
      <c r="L117" s="3" t="s">
        <v>67</v>
      </c>
      <c r="M117" s="6" t="s">
        <v>4197</v>
      </c>
    </row>
    <row r="118" spans="1:13">
      <c r="A118" s="7">
        <v>113</v>
      </c>
      <c r="B118" s="3" t="s">
        <v>2432</v>
      </c>
      <c r="C118" s="3" t="s">
        <v>625</v>
      </c>
      <c r="D118" s="3" t="s">
        <v>2433</v>
      </c>
      <c r="E118" s="3" t="s">
        <v>142</v>
      </c>
      <c r="F118" s="3" t="s">
        <v>1898</v>
      </c>
      <c r="G118" s="3" t="s">
        <v>65</v>
      </c>
      <c r="H118" s="3" t="s">
        <v>2431</v>
      </c>
      <c r="I118" s="49" t="s">
        <v>14</v>
      </c>
      <c r="J118" s="27">
        <v>53</v>
      </c>
      <c r="K118" s="3">
        <v>1.35</v>
      </c>
      <c r="L118" s="3" t="s">
        <v>88</v>
      </c>
      <c r="M118" s="6" t="s">
        <v>4197</v>
      </c>
    </row>
    <row r="119" spans="1:13">
      <c r="A119" s="7">
        <v>114</v>
      </c>
      <c r="B119" s="3" t="s">
        <v>2434</v>
      </c>
      <c r="C119" s="3" t="s">
        <v>1170</v>
      </c>
      <c r="D119" s="3" t="s">
        <v>1169</v>
      </c>
      <c r="E119" s="3" t="s">
        <v>142</v>
      </c>
      <c r="F119" s="3" t="s">
        <v>1907</v>
      </c>
      <c r="G119" s="3" t="s">
        <v>40</v>
      </c>
      <c r="H119" s="3" t="s">
        <v>2431</v>
      </c>
      <c r="I119" s="3" t="s">
        <v>26</v>
      </c>
      <c r="J119" s="27">
        <v>105</v>
      </c>
      <c r="K119" s="3">
        <v>2.08</v>
      </c>
      <c r="L119" s="3" t="s">
        <v>67</v>
      </c>
      <c r="M119" s="6" t="s">
        <v>4194</v>
      </c>
    </row>
    <row r="120" spans="1:13">
      <c r="A120" s="7">
        <v>115</v>
      </c>
      <c r="B120" s="3" t="s">
        <v>2435</v>
      </c>
      <c r="C120" s="3" t="s">
        <v>2436</v>
      </c>
      <c r="D120" s="3" t="s">
        <v>1168</v>
      </c>
      <c r="E120" s="3" t="s">
        <v>142</v>
      </c>
      <c r="F120" s="3" t="s">
        <v>1908</v>
      </c>
      <c r="G120" s="3" t="s">
        <v>97</v>
      </c>
      <c r="H120" s="3" t="s">
        <v>2431</v>
      </c>
      <c r="I120" s="3" t="s">
        <v>26</v>
      </c>
      <c r="J120" s="27">
        <v>119</v>
      </c>
      <c r="K120" s="3">
        <v>2.39</v>
      </c>
      <c r="L120" s="3" t="s">
        <v>67</v>
      </c>
      <c r="M120" s="6" t="s">
        <v>4194</v>
      </c>
    </row>
    <row r="121" spans="1:13">
      <c r="A121" s="7">
        <v>116</v>
      </c>
      <c r="B121" s="3" t="s">
        <v>2437</v>
      </c>
      <c r="C121" s="3" t="s">
        <v>2438</v>
      </c>
      <c r="D121" s="3" t="s">
        <v>429</v>
      </c>
      <c r="E121" s="3" t="s">
        <v>142</v>
      </c>
      <c r="F121" s="3" t="s">
        <v>2366</v>
      </c>
      <c r="G121" s="3" t="s">
        <v>55</v>
      </c>
      <c r="H121" s="3" t="s">
        <v>2431</v>
      </c>
      <c r="I121" s="3" t="s">
        <v>26</v>
      </c>
      <c r="J121" s="27">
        <v>124</v>
      </c>
      <c r="K121" s="3">
        <v>2.63</v>
      </c>
      <c r="L121" s="3" t="s">
        <v>35</v>
      </c>
      <c r="M121" s="6" t="s">
        <v>4194</v>
      </c>
    </row>
    <row r="122" spans="1:13">
      <c r="A122" s="7">
        <v>117</v>
      </c>
      <c r="B122" s="3" t="s">
        <v>2439</v>
      </c>
      <c r="C122" s="3" t="s">
        <v>1216</v>
      </c>
      <c r="D122" s="3" t="s">
        <v>2440</v>
      </c>
      <c r="E122" s="3" t="s">
        <v>142</v>
      </c>
      <c r="F122" s="3" t="s">
        <v>2441</v>
      </c>
      <c r="G122" s="3" t="s">
        <v>193</v>
      </c>
      <c r="H122" s="3" t="s">
        <v>2431</v>
      </c>
      <c r="I122" s="61" t="s">
        <v>26</v>
      </c>
      <c r="J122" s="27">
        <v>134</v>
      </c>
      <c r="K122" s="3">
        <v>3.13</v>
      </c>
      <c r="L122" s="3" t="s">
        <v>35</v>
      </c>
      <c r="M122" s="6" t="s">
        <v>4196</v>
      </c>
    </row>
    <row r="123" spans="1:13">
      <c r="A123" s="7">
        <v>118</v>
      </c>
      <c r="B123" s="3" t="s">
        <v>2442</v>
      </c>
      <c r="C123" s="3" t="s">
        <v>2443</v>
      </c>
      <c r="D123" s="3" t="s">
        <v>1204</v>
      </c>
      <c r="E123" s="3" t="s">
        <v>142</v>
      </c>
      <c r="F123" s="3" t="s">
        <v>1478</v>
      </c>
      <c r="G123" s="3" t="s">
        <v>50</v>
      </c>
      <c r="H123" s="3" t="s">
        <v>2431</v>
      </c>
      <c r="I123" s="3" t="s">
        <v>26</v>
      </c>
      <c r="J123" s="27">
        <v>112</v>
      </c>
      <c r="K123" s="3">
        <v>2.2000000000000002</v>
      </c>
      <c r="L123" s="3" t="s">
        <v>67</v>
      </c>
      <c r="M123" s="6" t="s">
        <v>4194</v>
      </c>
    </row>
    <row r="124" spans="1:13">
      <c r="A124" s="7">
        <v>119</v>
      </c>
      <c r="B124" s="3" t="s">
        <v>2444</v>
      </c>
      <c r="C124" s="3" t="s">
        <v>2445</v>
      </c>
      <c r="D124" s="3" t="s">
        <v>1204</v>
      </c>
      <c r="E124" s="3" t="s">
        <v>142</v>
      </c>
      <c r="F124" s="3" t="s">
        <v>1776</v>
      </c>
      <c r="G124" s="3" t="s">
        <v>97</v>
      </c>
      <c r="H124" s="3" t="s">
        <v>2431</v>
      </c>
      <c r="I124" s="61" t="s">
        <v>26</v>
      </c>
      <c r="J124" s="27">
        <v>134</v>
      </c>
      <c r="K124" s="3">
        <v>3.03</v>
      </c>
      <c r="L124" s="3" t="s">
        <v>35</v>
      </c>
      <c r="M124" s="6" t="s">
        <v>4196</v>
      </c>
    </row>
    <row r="125" spans="1:13">
      <c r="A125" s="7">
        <v>120</v>
      </c>
      <c r="B125" s="3" t="s">
        <v>2446</v>
      </c>
      <c r="C125" s="3" t="s">
        <v>1264</v>
      </c>
      <c r="D125" s="3" t="s">
        <v>1169</v>
      </c>
      <c r="E125" s="3" t="s">
        <v>142</v>
      </c>
      <c r="F125" s="3" t="s">
        <v>729</v>
      </c>
      <c r="G125" s="3" t="s">
        <v>45</v>
      </c>
      <c r="H125" s="3" t="s">
        <v>2431</v>
      </c>
      <c r="I125" s="61" t="s">
        <v>26</v>
      </c>
      <c r="J125" s="27">
        <v>134</v>
      </c>
      <c r="K125" s="3">
        <v>2.66</v>
      </c>
      <c r="L125" s="3" t="s">
        <v>35</v>
      </c>
      <c r="M125" s="6" t="s">
        <v>4196</v>
      </c>
    </row>
    <row r="126" spans="1:13">
      <c r="A126" s="7">
        <v>121</v>
      </c>
      <c r="B126" s="3" t="s">
        <v>2447</v>
      </c>
      <c r="C126" s="3" t="s">
        <v>530</v>
      </c>
      <c r="D126" s="3" t="s">
        <v>2448</v>
      </c>
      <c r="E126" s="3" t="s">
        <v>142</v>
      </c>
      <c r="F126" s="3" t="s">
        <v>2449</v>
      </c>
      <c r="G126" s="3" t="s">
        <v>126</v>
      </c>
      <c r="H126" s="3" t="s">
        <v>2431</v>
      </c>
      <c r="I126" s="3" t="s">
        <v>24</v>
      </c>
      <c r="J126" s="27">
        <v>123</v>
      </c>
      <c r="K126" s="3">
        <v>2.4700000000000002</v>
      </c>
      <c r="L126" s="3" t="s">
        <v>67</v>
      </c>
      <c r="M126" s="6" t="s">
        <v>4194</v>
      </c>
    </row>
    <row r="127" spans="1:13">
      <c r="A127" s="7">
        <v>122</v>
      </c>
      <c r="B127" s="3" t="s">
        <v>2450</v>
      </c>
      <c r="C127" s="3" t="s">
        <v>180</v>
      </c>
      <c r="D127" s="3" t="s">
        <v>2343</v>
      </c>
      <c r="E127" s="3" t="s">
        <v>142</v>
      </c>
      <c r="F127" s="3" t="s">
        <v>1494</v>
      </c>
      <c r="G127" s="3" t="s">
        <v>126</v>
      </c>
      <c r="H127" s="3" t="s">
        <v>2431</v>
      </c>
      <c r="I127" s="3" t="s">
        <v>26</v>
      </c>
      <c r="J127" s="27">
        <v>120</v>
      </c>
      <c r="K127" s="3">
        <v>2.41</v>
      </c>
      <c r="L127" s="3" t="s">
        <v>67</v>
      </c>
      <c r="M127" s="6" t="s">
        <v>4194</v>
      </c>
    </row>
    <row r="128" spans="1:13">
      <c r="A128" s="7">
        <v>123</v>
      </c>
      <c r="B128" s="3" t="s">
        <v>2451</v>
      </c>
      <c r="C128" s="3" t="s">
        <v>47</v>
      </c>
      <c r="D128" s="3" t="s">
        <v>2452</v>
      </c>
      <c r="E128" s="3" t="s">
        <v>1480</v>
      </c>
      <c r="F128" s="3" t="s">
        <v>1673</v>
      </c>
      <c r="G128" s="3" t="s">
        <v>97</v>
      </c>
      <c r="H128" s="3" t="s">
        <v>2431</v>
      </c>
      <c r="I128" s="3" t="s">
        <v>27</v>
      </c>
      <c r="J128" s="27">
        <v>65</v>
      </c>
      <c r="K128" s="3">
        <v>2</v>
      </c>
      <c r="L128" s="3" t="s">
        <v>67</v>
      </c>
      <c r="M128" s="6" t="s">
        <v>4194</v>
      </c>
    </row>
    <row r="129" spans="1:13">
      <c r="A129" s="7">
        <v>124</v>
      </c>
      <c r="B129" s="3" t="s">
        <v>2453</v>
      </c>
      <c r="C129" s="3" t="s">
        <v>2454</v>
      </c>
      <c r="D129" s="3" t="s">
        <v>550</v>
      </c>
      <c r="E129" s="3" t="s">
        <v>142</v>
      </c>
      <c r="F129" s="3" t="s">
        <v>1595</v>
      </c>
      <c r="G129" s="3" t="s">
        <v>55</v>
      </c>
      <c r="H129" s="3" t="s">
        <v>2431</v>
      </c>
      <c r="I129" s="61" t="s">
        <v>26</v>
      </c>
      <c r="J129" s="27">
        <v>128</v>
      </c>
      <c r="K129" s="3">
        <v>2.7</v>
      </c>
      <c r="L129" s="3" t="s">
        <v>35</v>
      </c>
      <c r="M129" s="6" t="s">
        <v>4196</v>
      </c>
    </row>
    <row r="130" spans="1:13">
      <c r="A130" s="7">
        <v>125</v>
      </c>
      <c r="B130" s="3" t="s">
        <v>2455</v>
      </c>
      <c r="C130" s="3" t="s">
        <v>1264</v>
      </c>
      <c r="D130" s="3" t="s">
        <v>1662</v>
      </c>
      <c r="E130" s="3" t="s">
        <v>142</v>
      </c>
      <c r="F130" s="3" t="s">
        <v>1560</v>
      </c>
      <c r="G130" s="3" t="s">
        <v>785</v>
      </c>
      <c r="H130" s="3" t="s">
        <v>2431</v>
      </c>
      <c r="I130" s="3" t="s">
        <v>24</v>
      </c>
      <c r="J130" s="27">
        <v>117</v>
      </c>
      <c r="K130" s="3">
        <v>2.42</v>
      </c>
      <c r="L130" s="3" t="s">
        <v>67</v>
      </c>
      <c r="M130" s="6" t="s">
        <v>4194</v>
      </c>
    </row>
    <row r="131" spans="1:13">
      <c r="A131" s="7">
        <v>126</v>
      </c>
      <c r="B131" s="3" t="s">
        <v>2456</v>
      </c>
      <c r="C131" s="3" t="s">
        <v>2457</v>
      </c>
      <c r="D131" s="3" t="s">
        <v>1213</v>
      </c>
      <c r="E131" s="3" t="s">
        <v>142</v>
      </c>
      <c r="F131" s="3" t="s">
        <v>2458</v>
      </c>
      <c r="G131" s="3" t="s">
        <v>55</v>
      </c>
      <c r="H131" s="3" t="s">
        <v>2431</v>
      </c>
      <c r="I131" s="3" t="s">
        <v>24</v>
      </c>
      <c r="J131" s="27">
        <v>57</v>
      </c>
      <c r="K131" s="3">
        <v>2.08</v>
      </c>
      <c r="L131" s="3" t="s">
        <v>67</v>
      </c>
      <c r="M131" s="6" t="s">
        <v>4194</v>
      </c>
    </row>
    <row r="132" spans="1:13">
      <c r="A132" s="7">
        <v>127</v>
      </c>
      <c r="B132" s="3" t="s">
        <v>2459</v>
      </c>
      <c r="C132" s="3" t="s">
        <v>2460</v>
      </c>
      <c r="D132" s="3" t="s">
        <v>1214</v>
      </c>
      <c r="E132" s="3" t="s">
        <v>142</v>
      </c>
      <c r="F132" s="3" t="s">
        <v>2461</v>
      </c>
      <c r="G132" s="3" t="s">
        <v>785</v>
      </c>
      <c r="H132" s="3" t="s">
        <v>2431</v>
      </c>
      <c r="I132" s="61" t="s">
        <v>24</v>
      </c>
      <c r="J132" s="27">
        <v>134</v>
      </c>
      <c r="K132" s="3">
        <v>2.89</v>
      </c>
      <c r="L132" s="3" t="s">
        <v>35</v>
      </c>
      <c r="M132" s="6" t="s">
        <v>4196</v>
      </c>
    </row>
    <row r="133" spans="1:13">
      <c r="A133" s="7">
        <v>128</v>
      </c>
      <c r="B133" s="3" t="s">
        <v>2462</v>
      </c>
      <c r="C133" s="3" t="s">
        <v>108</v>
      </c>
      <c r="D133" s="3" t="s">
        <v>537</v>
      </c>
      <c r="E133" s="3" t="s">
        <v>142</v>
      </c>
      <c r="F133" s="3" t="s">
        <v>1637</v>
      </c>
      <c r="G133" s="3" t="s">
        <v>50</v>
      </c>
      <c r="H133" s="3" t="s">
        <v>2431</v>
      </c>
      <c r="I133" s="3" t="s">
        <v>24</v>
      </c>
      <c r="J133" s="27">
        <v>122</v>
      </c>
      <c r="K133" s="3">
        <v>2.58</v>
      </c>
      <c r="L133" s="3" t="s">
        <v>35</v>
      </c>
      <c r="M133" s="6" t="s">
        <v>4194</v>
      </c>
    </row>
    <row r="134" spans="1:13">
      <c r="A134" s="7">
        <v>129</v>
      </c>
      <c r="B134" s="3" t="s">
        <v>2463</v>
      </c>
      <c r="C134" s="3" t="s">
        <v>2464</v>
      </c>
      <c r="D134" s="3" t="s">
        <v>425</v>
      </c>
      <c r="E134" s="3" t="s">
        <v>1480</v>
      </c>
      <c r="F134" s="3" t="s">
        <v>1867</v>
      </c>
      <c r="G134" s="3" t="s">
        <v>303</v>
      </c>
      <c r="H134" s="3" t="s">
        <v>2431</v>
      </c>
      <c r="I134" s="3" t="s">
        <v>26</v>
      </c>
      <c r="J134" s="27">
        <v>131</v>
      </c>
      <c r="K134" s="3">
        <v>2.34</v>
      </c>
      <c r="L134" s="3" t="s">
        <v>67</v>
      </c>
      <c r="M134" s="6" t="s">
        <v>4194</v>
      </c>
    </row>
    <row r="135" spans="1:13">
      <c r="A135" s="7">
        <v>130</v>
      </c>
      <c r="B135" s="3" t="s">
        <v>2465</v>
      </c>
      <c r="C135" s="3" t="s">
        <v>2466</v>
      </c>
      <c r="D135" s="3" t="s">
        <v>257</v>
      </c>
      <c r="E135" s="3" t="s">
        <v>142</v>
      </c>
      <c r="F135" s="3" t="s">
        <v>1887</v>
      </c>
      <c r="G135" s="3" t="s">
        <v>193</v>
      </c>
      <c r="H135" s="3" t="s">
        <v>2431</v>
      </c>
      <c r="I135" s="61" t="s">
        <v>26</v>
      </c>
      <c r="J135" s="27">
        <v>134</v>
      </c>
      <c r="K135" s="3">
        <v>2.9</v>
      </c>
      <c r="L135" s="3" t="s">
        <v>35</v>
      </c>
      <c r="M135" s="6" t="s">
        <v>4196</v>
      </c>
    </row>
    <row r="136" spans="1:13">
      <c r="A136" s="7">
        <v>131</v>
      </c>
      <c r="B136" s="3" t="s">
        <v>2467</v>
      </c>
      <c r="C136" s="3" t="s">
        <v>2468</v>
      </c>
      <c r="D136" s="3" t="s">
        <v>74</v>
      </c>
      <c r="E136" s="3" t="s">
        <v>1480</v>
      </c>
      <c r="F136" s="3" t="s">
        <v>1777</v>
      </c>
      <c r="G136" s="3" t="s">
        <v>55</v>
      </c>
      <c r="H136" s="3" t="s">
        <v>2431</v>
      </c>
      <c r="I136" s="61" t="s">
        <v>26</v>
      </c>
      <c r="J136" s="27">
        <v>134</v>
      </c>
      <c r="K136" s="3">
        <v>2.69</v>
      </c>
      <c r="L136" s="3" t="s">
        <v>35</v>
      </c>
      <c r="M136" s="6" t="s">
        <v>4196</v>
      </c>
    </row>
    <row r="137" spans="1:13">
      <c r="A137" s="7">
        <v>132</v>
      </c>
      <c r="B137" s="3" t="s">
        <v>2469</v>
      </c>
      <c r="C137" s="3" t="s">
        <v>2470</v>
      </c>
      <c r="D137" s="3" t="s">
        <v>215</v>
      </c>
      <c r="E137" s="3" t="s">
        <v>1480</v>
      </c>
      <c r="F137" s="3" t="s">
        <v>1738</v>
      </c>
      <c r="G137" s="3" t="s">
        <v>45</v>
      </c>
      <c r="H137" s="3" t="s">
        <v>2431</v>
      </c>
      <c r="I137" s="61" t="s">
        <v>26</v>
      </c>
      <c r="J137" s="27">
        <v>134</v>
      </c>
      <c r="K137" s="3">
        <v>2.65</v>
      </c>
      <c r="L137" s="3" t="s">
        <v>35</v>
      </c>
      <c r="M137" s="6" t="s">
        <v>4196</v>
      </c>
    </row>
    <row r="138" spans="1:13">
      <c r="A138" s="7">
        <v>133</v>
      </c>
      <c r="B138" s="3" t="s">
        <v>2471</v>
      </c>
      <c r="C138" s="3" t="s">
        <v>61</v>
      </c>
      <c r="D138" s="3" t="s">
        <v>1184</v>
      </c>
      <c r="E138" s="3" t="s">
        <v>142</v>
      </c>
      <c r="F138" s="3" t="s">
        <v>1562</v>
      </c>
      <c r="G138" s="3" t="s">
        <v>45</v>
      </c>
      <c r="H138" s="3" t="s">
        <v>2431</v>
      </c>
      <c r="I138" s="3" t="s">
        <v>23</v>
      </c>
      <c r="J138" s="27">
        <v>96</v>
      </c>
      <c r="K138" s="3">
        <v>1.84</v>
      </c>
      <c r="L138" s="3" t="s">
        <v>88</v>
      </c>
      <c r="M138" s="6" t="s">
        <v>4194</v>
      </c>
    </row>
    <row r="139" spans="1:13">
      <c r="A139" s="7">
        <v>134</v>
      </c>
      <c r="B139" s="3" t="s">
        <v>2472</v>
      </c>
      <c r="C139" s="3" t="s">
        <v>2473</v>
      </c>
      <c r="D139" s="3" t="s">
        <v>142</v>
      </c>
      <c r="E139" s="3" t="s">
        <v>142</v>
      </c>
      <c r="F139" s="3" t="s">
        <v>1947</v>
      </c>
      <c r="G139" s="3" t="s">
        <v>359</v>
      </c>
      <c r="H139" s="3" t="s">
        <v>2431</v>
      </c>
      <c r="I139" s="3" t="s">
        <v>24</v>
      </c>
      <c r="J139" s="27">
        <v>112</v>
      </c>
      <c r="K139" s="3">
        <v>2.13</v>
      </c>
      <c r="L139" s="3" t="s">
        <v>67</v>
      </c>
      <c r="M139" s="6" t="s">
        <v>4194</v>
      </c>
    </row>
    <row r="140" spans="1:13">
      <c r="A140" s="7">
        <v>135</v>
      </c>
      <c r="B140" s="3" t="s">
        <v>2474</v>
      </c>
      <c r="C140" s="3" t="s">
        <v>1252</v>
      </c>
      <c r="D140" s="3" t="s">
        <v>1213</v>
      </c>
      <c r="E140" s="3" t="s">
        <v>142</v>
      </c>
      <c r="F140" s="3" t="s">
        <v>2475</v>
      </c>
      <c r="G140" s="3" t="s">
        <v>45</v>
      </c>
      <c r="H140" s="3" t="s">
        <v>2431</v>
      </c>
      <c r="I140" s="3" t="s">
        <v>27</v>
      </c>
      <c r="J140" s="27">
        <v>131</v>
      </c>
      <c r="K140" s="3">
        <v>2.3199999999999998</v>
      </c>
      <c r="L140" s="3" t="s">
        <v>67</v>
      </c>
      <c r="M140" s="6" t="s">
        <v>4194</v>
      </c>
    </row>
    <row r="141" spans="1:13">
      <c r="A141" s="7">
        <v>136</v>
      </c>
      <c r="B141" s="3" t="s">
        <v>2476</v>
      </c>
      <c r="C141" s="3" t="s">
        <v>2477</v>
      </c>
      <c r="D141" s="3" t="s">
        <v>1173</v>
      </c>
      <c r="E141" s="3" t="s">
        <v>142</v>
      </c>
      <c r="F141" s="3" t="s">
        <v>2478</v>
      </c>
      <c r="G141" s="3" t="s">
        <v>55</v>
      </c>
      <c r="H141" s="3" t="s">
        <v>2431</v>
      </c>
      <c r="I141" s="3" t="s">
        <v>26</v>
      </c>
      <c r="J141" s="27">
        <v>122</v>
      </c>
      <c r="K141" s="3">
        <v>2.2599999999999998</v>
      </c>
      <c r="L141" s="3" t="s">
        <v>67</v>
      </c>
      <c r="M141" s="6" t="s">
        <v>4194</v>
      </c>
    </row>
    <row r="142" spans="1:13">
      <c r="A142" s="7">
        <v>137</v>
      </c>
      <c r="B142" s="3" t="s">
        <v>2479</v>
      </c>
      <c r="C142" s="3" t="s">
        <v>104</v>
      </c>
      <c r="D142" s="3" t="s">
        <v>441</v>
      </c>
      <c r="E142" s="3" t="s">
        <v>1480</v>
      </c>
      <c r="F142" s="3" t="s">
        <v>2480</v>
      </c>
      <c r="G142" s="3" t="s">
        <v>785</v>
      </c>
      <c r="H142" s="3" t="s">
        <v>2431</v>
      </c>
      <c r="I142" s="3" t="s">
        <v>26</v>
      </c>
      <c r="J142" s="27">
        <v>122</v>
      </c>
      <c r="K142" s="3">
        <v>2.35</v>
      </c>
      <c r="L142" s="3" t="s">
        <v>67</v>
      </c>
      <c r="M142" s="6" t="s">
        <v>4194</v>
      </c>
    </row>
    <row r="143" spans="1:13">
      <c r="A143" s="7">
        <v>138</v>
      </c>
      <c r="B143" s="3" t="s">
        <v>2481</v>
      </c>
      <c r="C143" s="3" t="s">
        <v>104</v>
      </c>
      <c r="D143" s="3" t="s">
        <v>240</v>
      </c>
      <c r="E143" s="3" t="s">
        <v>1480</v>
      </c>
      <c r="F143" s="3" t="s">
        <v>1855</v>
      </c>
      <c r="G143" s="3" t="s">
        <v>785</v>
      </c>
      <c r="H143" s="3" t="s">
        <v>2431</v>
      </c>
      <c r="I143" s="3" t="s">
        <v>26</v>
      </c>
      <c r="J143" s="27">
        <v>134</v>
      </c>
      <c r="K143" s="3">
        <v>2.4900000000000002</v>
      </c>
      <c r="L143" s="3" t="s">
        <v>67</v>
      </c>
      <c r="M143" s="6" t="s">
        <v>4194</v>
      </c>
    </row>
    <row r="144" spans="1:13">
      <c r="A144" s="7">
        <v>139</v>
      </c>
      <c r="B144" s="3" t="s">
        <v>2482</v>
      </c>
      <c r="C144" s="3" t="s">
        <v>108</v>
      </c>
      <c r="D144" s="3" t="s">
        <v>1619</v>
      </c>
      <c r="E144" s="3" t="s">
        <v>142</v>
      </c>
      <c r="F144" s="3" t="s">
        <v>1797</v>
      </c>
      <c r="G144" s="3" t="s">
        <v>45</v>
      </c>
      <c r="H144" s="3" t="s">
        <v>2431</v>
      </c>
      <c r="I144" s="3" t="s">
        <v>26</v>
      </c>
      <c r="J144" s="27">
        <v>128</v>
      </c>
      <c r="K144" s="3">
        <v>2.25</v>
      </c>
      <c r="L144" s="3" t="s">
        <v>67</v>
      </c>
      <c r="M144" s="6" t="s">
        <v>4194</v>
      </c>
    </row>
    <row r="145" spans="1:13">
      <c r="A145" s="7">
        <v>140</v>
      </c>
      <c r="B145" s="3" t="s">
        <v>2483</v>
      </c>
      <c r="C145" s="3" t="s">
        <v>2484</v>
      </c>
      <c r="D145" s="3" t="s">
        <v>984</v>
      </c>
      <c r="E145" s="3" t="s">
        <v>142</v>
      </c>
      <c r="F145" s="3" t="s">
        <v>1528</v>
      </c>
      <c r="G145" s="3" t="s">
        <v>40</v>
      </c>
      <c r="H145" s="3" t="s">
        <v>2431</v>
      </c>
      <c r="I145" s="3" t="s">
        <v>26</v>
      </c>
      <c r="J145" s="27">
        <v>120</v>
      </c>
      <c r="K145" s="3">
        <v>2.2400000000000002</v>
      </c>
      <c r="L145" s="3" t="s">
        <v>67</v>
      </c>
      <c r="M145" s="6" t="s">
        <v>4194</v>
      </c>
    </row>
    <row r="146" spans="1:13">
      <c r="A146" s="7">
        <v>141</v>
      </c>
      <c r="B146" s="3" t="s">
        <v>2485</v>
      </c>
      <c r="C146" s="3" t="s">
        <v>2486</v>
      </c>
      <c r="D146" s="3" t="s">
        <v>146</v>
      </c>
      <c r="E146" s="3" t="s">
        <v>1480</v>
      </c>
      <c r="F146" s="3" t="s">
        <v>2487</v>
      </c>
      <c r="G146" s="3" t="s">
        <v>1219</v>
      </c>
      <c r="H146" s="3" t="s">
        <v>2431</v>
      </c>
      <c r="I146" s="49" t="s">
        <v>66</v>
      </c>
      <c r="J146" s="27">
        <v>78</v>
      </c>
      <c r="K146" s="3">
        <v>1.94</v>
      </c>
      <c r="L146" s="3" t="s">
        <v>88</v>
      </c>
      <c r="M146" s="6" t="s">
        <v>4197</v>
      </c>
    </row>
    <row r="147" spans="1:13">
      <c r="A147" s="7">
        <v>142</v>
      </c>
      <c r="B147" s="3" t="s">
        <v>2488</v>
      </c>
      <c r="C147" s="3" t="s">
        <v>2489</v>
      </c>
      <c r="D147" s="3" t="s">
        <v>113</v>
      </c>
      <c r="E147" s="3" t="s">
        <v>1480</v>
      </c>
      <c r="F147" s="3" t="s">
        <v>1651</v>
      </c>
      <c r="G147" s="3" t="s">
        <v>303</v>
      </c>
      <c r="H147" s="3" t="s">
        <v>2431</v>
      </c>
      <c r="I147" s="3" t="s">
        <v>26</v>
      </c>
      <c r="J147" s="27">
        <v>122</v>
      </c>
      <c r="K147" s="3">
        <v>2.15</v>
      </c>
      <c r="L147" s="3" t="s">
        <v>67</v>
      </c>
      <c r="M147" s="6" t="s">
        <v>4194</v>
      </c>
    </row>
    <row r="148" spans="1:13">
      <c r="A148" s="7">
        <v>143</v>
      </c>
      <c r="B148" s="3" t="s">
        <v>2490</v>
      </c>
      <c r="C148" s="3" t="s">
        <v>1208</v>
      </c>
      <c r="D148" s="3" t="s">
        <v>113</v>
      </c>
      <c r="E148" s="3" t="s">
        <v>142</v>
      </c>
      <c r="F148" s="3" t="s">
        <v>1181</v>
      </c>
      <c r="G148" s="3" t="s">
        <v>55</v>
      </c>
      <c r="H148" s="3" t="s">
        <v>2431</v>
      </c>
      <c r="I148" s="61" t="s">
        <v>26</v>
      </c>
      <c r="J148" s="27">
        <v>134</v>
      </c>
      <c r="K148" s="3">
        <v>2.81</v>
      </c>
      <c r="L148" s="3" t="s">
        <v>35</v>
      </c>
      <c r="M148" s="6" t="s">
        <v>4196</v>
      </c>
    </row>
    <row r="149" spans="1:13">
      <c r="A149" s="7">
        <v>144</v>
      </c>
      <c r="B149" s="3" t="s">
        <v>2491</v>
      </c>
      <c r="C149" s="3" t="s">
        <v>1185</v>
      </c>
      <c r="D149" s="3" t="s">
        <v>1464</v>
      </c>
      <c r="E149" s="3" t="s">
        <v>142</v>
      </c>
      <c r="F149" s="3" t="s">
        <v>2492</v>
      </c>
      <c r="G149" s="3" t="s">
        <v>21</v>
      </c>
      <c r="H149" s="3" t="s">
        <v>2431</v>
      </c>
      <c r="I149" s="49" t="s">
        <v>66</v>
      </c>
      <c r="J149" s="27">
        <v>87</v>
      </c>
      <c r="K149" s="3">
        <v>2.0699999999999998</v>
      </c>
      <c r="L149" s="3" t="s">
        <v>67</v>
      </c>
      <c r="M149" s="6" t="s">
        <v>4197</v>
      </c>
    </row>
    <row r="150" spans="1:13">
      <c r="A150" s="7">
        <v>145</v>
      </c>
      <c r="B150" s="3" t="s">
        <v>2493</v>
      </c>
      <c r="C150" s="3" t="s">
        <v>1897</v>
      </c>
      <c r="D150" s="3" t="s">
        <v>1464</v>
      </c>
      <c r="E150" s="3" t="s">
        <v>142</v>
      </c>
      <c r="F150" s="3" t="s">
        <v>1764</v>
      </c>
      <c r="G150" s="3" t="s">
        <v>65</v>
      </c>
      <c r="H150" s="3" t="s">
        <v>2431</v>
      </c>
      <c r="I150" s="3" t="s">
        <v>26</v>
      </c>
      <c r="J150" s="27">
        <v>114</v>
      </c>
      <c r="K150" s="3">
        <v>2.75</v>
      </c>
      <c r="L150" s="3" t="s">
        <v>35</v>
      </c>
      <c r="M150" s="6" t="s">
        <v>4194</v>
      </c>
    </row>
    <row r="151" spans="1:13">
      <c r="A151" s="7">
        <v>146</v>
      </c>
      <c r="B151" s="3" t="s">
        <v>2494</v>
      </c>
      <c r="C151" s="3" t="s">
        <v>2495</v>
      </c>
      <c r="D151" s="3" t="s">
        <v>1198</v>
      </c>
      <c r="E151" s="3" t="s">
        <v>142</v>
      </c>
      <c r="F151" s="3" t="s">
        <v>1663</v>
      </c>
      <c r="G151" s="3" t="s">
        <v>308</v>
      </c>
      <c r="H151" s="3" t="s">
        <v>2431</v>
      </c>
      <c r="I151" s="49" t="s">
        <v>14</v>
      </c>
      <c r="J151" s="27">
        <v>19</v>
      </c>
      <c r="K151" s="3">
        <v>2.5299999999999998</v>
      </c>
      <c r="L151" s="3" t="s">
        <v>35</v>
      </c>
      <c r="M151" s="6" t="s">
        <v>4197</v>
      </c>
    </row>
    <row r="152" spans="1:13">
      <c r="A152" s="7">
        <v>147</v>
      </c>
      <c r="B152" s="3" t="s">
        <v>2496</v>
      </c>
      <c r="C152" s="3" t="s">
        <v>1694</v>
      </c>
      <c r="D152" s="3" t="s">
        <v>1198</v>
      </c>
      <c r="E152" s="3" t="s">
        <v>142</v>
      </c>
      <c r="F152" s="3" t="s">
        <v>2497</v>
      </c>
      <c r="G152" s="3" t="s">
        <v>359</v>
      </c>
      <c r="H152" s="3" t="s">
        <v>2431</v>
      </c>
      <c r="I152" s="3" t="s">
        <v>27</v>
      </c>
      <c r="J152" s="27">
        <v>128</v>
      </c>
      <c r="K152" s="3">
        <v>2.62</v>
      </c>
      <c r="L152" s="3" t="s">
        <v>35</v>
      </c>
      <c r="M152" s="6" t="s">
        <v>4194</v>
      </c>
    </row>
    <row r="153" spans="1:13">
      <c r="A153" s="7">
        <v>148</v>
      </c>
      <c r="B153" s="3" t="s">
        <v>2498</v>
      </c>
      <c r="C153" s="3" t="s">
        <v>2499</v>
      </c>
      <c r="D153" s="3" t="s">
        <v>1230</v>
      </c>
      <c r="E153" s="3" t="s">
        <v>142</v>
      </c>
      <c r="F153" s="3" t="s">
        <v>2262</v>
      </c>
      <c r="G153" s="3" t="s">
        <v>359</v>
      </c>
      <c r="H153" s="3" t="s">
        <v>2431</v>
      </c>
      <c r="I153" s="61" t="s">
        <v>26</v>
      </c>
      <c r="J153" s="27">
        <v>131</v>
      </c>
      <c r="K153" s="3">
        <v>2.67</v>
      </c>
      <c r="L153" s="3" t="s">
        <v>35</v>
      </c>
      <c r="M153" s="6" t="s">
        <v>4196</v>
      </c>
    </row>
    <row r="154" spans="1:13">
      <c r="A154" s="7">
        <v>149</v>
      </c>
      <c r="B154" s="3" t="s">
        <v>2500</v>
      </c>
      <c r="C154" s="3" t="s">
        <v>1172</v>
      </c>
      <c r="D154" s="3" t="s">
        <v>1230</v>
      </c>
      <c r="E154" s="3" t="s">
        <v>142</v>
      </c>
      <c r="F154" s="3" t="s">
        <v>1552</v>
      </c>
      <c r="G154" s="3" t="s">
        <v>785</v>
      </c>
      <c r="H154" s="3" t="s">
        <v>2431</v>
      </c>
      <c r="I154" s="49" t="s">
        <v>14</v>
      </c>
      <c r="J154" s="27">
        <v>80</v>
      </c>
      <c r="K154" s="3">
        <v>1.84</v>
      </c>
      <c r="L154" s="3" t="s">
        <v>88</v>
      </c>
      <c r="M154" s="6" t="s">
        <v>4197</v>
      </c>
    </row>
    <row r="155" spans="1:13">
      <c r="A155" s="7">
        <v>150</v>
      </c>
      <c r="B155" s="3" t="s">
        <v>2501</v>
      </c>
      <c r="C155" s="3" t="s">
        <v>2502</v>
      </c>
      <c r="D155" s="3" t="s">
        <v>1230</v>
      </c>
      <c r="E155" s="3" t="s">
        <v>142</v>
      </c>
      <c r="F155" s="3" t="s">
        <v>2503</v>
      </c>
      <c r="G155" s="3" t="s">
        <v>299</v>
      </c>
      <c r="H155" s="3" t="s">
        <v>2431</v>
      </c>
      <c r="I155" s="3" t="s">
        <v>26</v>
      </c>
      <c r="J155" s="27">
        <v>125</v>
      </c>
      <c r="K155" s="3">
        <v>2.34</v>
      </c>
      <c r="L155" s="3" t="s">
        <v>67</v>
      </c>
      <c r="M155" s="6" t="s">
        <v>4194</v>
      </c>
    </row>
    <row r="156" spans="1:13">
      <c r="A156" s="7">
        <v>151</v>
      </c>
      <c r="B156" s="3" t="s">
        <v>2504</v>
      </c>
      <c r="C156" s="3" t="s">
        <v>1249</v>
      </c>
      <c r="D156" s="3" t="s">
        <v>978</v>
      </c>
      <c r="E156" s="3" t="s">
        <v>142</v>
      </c>
      <c r="F156" s="3" t="s">
        <v>2505</v>
      </c>
      <c r="G156" s="3" t="s">
        <v>359</v>
      </c>
      <c r="H156" s="3" t="s">
        <v>2431</v>
      </c>
      <c r="I156" s="49" t="s">
        <v>66</v>
      </c>
      <c r="J156" s="27">
        <v>107</v>
      </c>
      <c r="K156" s="3">
        <v>2.09</v>
      </c>
      <c r="L156" s="3" t="s">
        <v>67</v>
      </c>
      <c r="M156" s="6" t="s">
        <v>4197</v>
      </c>
    </row>
    <row r="157" spans="1:13">
      <c r="A157" s="7">
        <v>152</v>
      </c>
      <c r="B157" s="3" t="s">
        <v>2506</v>
      </c>
      <c r="C157" s="3" t="s">
        <v>2507</v>
      </c>
      <c r="D157" s="3" t="s">
        <v>58</v>
      </c>
      <c r="E157" s="3" t="s">
        <v>142</v>
      </c>
      <c r="F157" s="3" t="s">
        <v>1500</v>
      </c>
      <c r="G157" s="3" t="s">
        <v>359</v>
      </c>
      <c r="H157" s="3" t="s">
        <v>2431</v>
      </c>
      <c r="I157" s="3" t="s">
        <v>27</v>
      </c>
      <c r="J157" s="27">
        <v>118</v>
      </c>
      <c r="K157" s="3">
        <v>2.2400000000000002</v>
      </c>
      <c r="L157" s="3" t="s">
        <v>67</v>
      </c>
      <c r="M157" s="6" t="s">
        <v>4194</v>
      </c>
    </row>
    <row r="158" spans="1:13">
      <c r="A158" s="7">
        <v>153</v>
      </c>
      <c r="B158" s="3" t="s">
        <v>2508</v>
      </c>
      <c r="C158" s="3" t="s">
        <v>2509</v>
      </c>
      <c r="D158" s="3" t="s">
        <v>306</v>
      </c>
      <c r="E158" s="3" t="s">
        <v>142</v>
      </c>
      <c r="F158" s="3" t="s">
        <v>2510</v>
      </c>
      <c r="G158" s="3" t="s">
        <v>55</v>
      </c>
      <c r="H158" s="3" t="s">
        <v>2431</v>
      </c>
      <c r="I158" s="3" t="s">
        <v>26</v>
      </c>
      <c r="J158" s="27">
        <v>119</v>
      </c>
      <c r="K158" s="3">
        <v>2.71</v>
      </c>
      <c r="L158" s="3" t="s">
        <v>35</v>
      </c>
      <c r="M158" s="6" t="s">
        <v>4194</v>
      </c>
    </row>
    <row r="159" spans="1:13">
      <c r="A159" s="7">
        <v>154</v>
      </c>
      <c r="B159" s="3" t="s">
        <v>2511</v>
      </c>
      <c r="C159" s="3" t="s">
        <v>347</v>
      </c>
      <c r="D159" s="3" t="s">
        <v>166</v>
      </c>
      <c r="E159" s="3" t="s">
        <v>1480</v>
      </c>
      <c r="F159" s="3" t="s">
        <v>1481</v>
      </c>
      <c r="G159" s="3" t="s">
        <v>97</v>
      </c>
      <c r="H159" s="3" t="s">
        <v>2431</v>
      </c>
      <c r="I159" s="3" t="s">
        <v>26</v>
      </c>
      <c r="J159" s="27">
        <v>127</v>
      </c>
      <c r="K159" s="3">
        <v>2.64</v>
      </c>
      <c r="L159" s="3" t="s">
        <v>35</v>
      </c>
      <c r="M159" s="6" t="s">
        <v>4194</v>
      </c>
    </row>
    <row r="160" spans="1:13">
      <c r="A160" s="7">
        <v>155</v>
      </c>
      <c r="B160" s="3" t="s">
        <v>2512</v>
      </c>
      <c r="C160" s="3" t="s">
        <v>108</v>
      </c>
      <c r="D160" s="3" t="s">
        <v>1282</v>
      </c>
      <c r="E160" s="3" t="s">
        <v>142</v>
      </c>
      <c r="F160" s="3" t="s">
        <v>1793</v>
      </c>
      <c r="G160" s="3" t="s">
        <v>50</v>
      </c>
      <c r="H160" s="3" t="s">
        <v>2431</v>
      </c>
      <c r="I160" s="3" t="s">
        <v>26</v>
      </c>
      <c r="J160" s="27">
        <v>120</v>
      </c>
      <c r="K160" s="3">
        <v>2.62</v>
      </c>
      <c r="L160" s="3" t="s">
        <v>35</v>
      </c>
      <c r="M160" s="6" t="s">
        <v>4194</v>
      </c>
    </row>
    <row r="161" spans="1:13">
      <c r="A161" s="7">
        <v>156</v>
      </c>
      <c r="B161" s="3" t="s">
        <v>2513</v>
      </c>
      <c r="C161" s="3" t="s">
        <v>2514</v>
      </c>
      <c r="D161" s="3" t="s">
        <v>1282</v>
      </c>
      <c r="E161" s="3" t="s">
        <v>142</v>
      </c>
      <c r="F161" s="3" t="s">
        <v>1893</v>
      </c>
      <c r="G161" s="3" t="s">
        <v>45</v>
      </c>
      <c r="H161" s="3" t="s">
        <v>2431</v>
      </c>
      <c r="I161" s="3" t="s">
        <v>26</v>
      </c>
      <c r="J161" s="27">
        <v>121</v>
      </c>
      <c r="K161" s="3">
        <v>2.2799999999999998</v>
      </c>
      <c r="L161" s="3" t="s">
        <v>67</v>
      </c>
      <c r="M161" s="6" t="s">
        <v>4194</v>
      </c>
    </row>
    <row r="162" spans="1:13">
      <c r="A162" s="7">
        <v>157</v>
      </c>
      <c r="B162" s="3" t="s">
        <v>2515</v>
      </c>
      <c r="C162" s="3" t="s">
        <v>104</v>
      </c>
      <c r="D162" s="3" t="s">
        <v>806</v>
      </c>
      <c r="E162" s="3" t="s">
        <v>1480</v>
      </c>
      <c r="F162" s="3" t="s">
        <v>1818</v>
      </c>
      <c r="G162" s="3" t="s">
        <v>65</v>
      </c>
      <c r="H162" s="3" t="s">
        <v>2431</v>
      </c>
      <c r="I162" s="3" t="s">
        <v>26</v>
      </c>
      <c r="J162" s="27">
        <v>124</v>
      </c>
      <c r="K162" s="3">
        <v>2.21</v>
      </c>
      <c r="L162" s="3" t="s">
        <v>67</v>
      </c>
      <c r="M162" s="6" t="s">
        <v>4194</v>
      </c>
    </row>
    <row r="163" spans="1:13">
      <c r="A163" s="7">
        <v>158</v>
      </c>
      <c r="B163" s="3" t="s">
        <v>2516</v>
      </c>
      <c r="C163" s="3" t="s">
        <v>1170</v>
      </c>
      <c r="D163" s="3" t="s">
        <v>85</v>
      </c>
      <c r="E163" s="3" t="s">
        <v>142</v>
      </c>
      <c r="F163" s="3" t="s">
        <v>2517</v>
      </c>
      <c r="G163" s="3" t="s">
        <v>359</v>
      </c>
      <c r="H163" s="3" t="s">
        <v>2431</v>
      </c>
      <c r="I163" s="3" t="s">
        <v>26</v>
      </c>
      <c r="J163" s="27">
        <v>119</v>
      </c>
      <c r="K163" s="3">
        <v>2.29</v>
      </c>
      <c r="L163" s="3" t="s">
        <v>67</v>
      </c>
      <c r="M163" s="6" t="s">
        <v>4194</v>
      </c>
    </row>
    <row r="164" spans="1:13">
      <c r="A164" s="7">
        <v>159</v>
      </c>
      <c r="B164" s="3" t="s">
        <v>2518</v>
      </c>
      <c r="C164" s="3" t="s">
        <v>2519</v>
      </c>
      <c r="D164" s="3" t="s">
        <v>970</v>
      </c>
      <c r="E164" s="3" t="s">
        <v>142</v>
      </c>
      <c r="F164" s="3" t="s">
        <v>1816</v>
      </c>
      <c r="G164" s="3" t="s">
        <v>308</v>
      </c>
      <c r="H164" s="3" t="s">
        <v>2431</v>
      </c>
      <c r="I164" s="61" t="s">
        <v>26</v>
      </c>
      <c r="J164" s="27">
        <v>134</v>
      </c>
      <c r="K164" s="3">
        <v>2.68</v>
      </c>
      <c r="L164" s="3" t="s">
        <v>35</v>
      </c>
      <c r="M164" s="6" t="s">
        <v>4196</v>
      </c>
    </row>
    <row r="165" spans="1:13">
      <c r="A165" s="7">
        <v>160</v>
      </c>
      <c r="B165" s="3" t="s">
        <v>2520</v>
      </c>
      <c r="C165" s="3" t="s">
        <v>47</v>
      </c>
      <c r="D165" s="3" t="s">
        <v>2521</v>
      </c>
      <c r="E165" s="3" t="s">
        <v>1480</v>
      </c>
      <c r="F165" s="3" t="s">
        <v>1205</v>
      </c>
      <c r="G165" s="3" t="s">
        <v>785</v>
      </c>
      <c r="H165" s="3" t="s">
        <v>2431</v>
      </c>
      <c r="I165" s="3" t="s">
        <v>26</v>
      </c>
      <c r="J165" s="27">
        <v>120</v>
      </c>
      <c r="K165" s="3">
        <v>2.72</v>
      </c>
      <c r="L165" s="3" t="s">
        <v>35</v>
      </c>
      <c r="M165" s="6" t="s">
        <v>4194</v>
      </c>
    </row>
    <row r="166" spans="1:13">
      <c r="A166" s="7">
        <v>161</v>
      </c>
      <c r="B166" s="3" t="s">
        <v>2522</v>
      </c>
      <c r="C166" s="3" t="s">
        <v>1252</v>
      </c>
      <c r="D166" s="3" t="s">
        <v>1833</v>
      </c>
      <c r="E166" s="3" t="s">
        <v>142</v>
      </c>
      <c r="F166" s="3" t="s">
        <v>1866</v>
      </c>
      <c r="G166" s="3" t="s">
        <v>50</v>
      </c>
      <c r="H166" s="3" t="s">
        <v>2431</v>
      </c>
      <c r="I166" s="61" t="s">
        <v>26</v>
      </c>
      <c r="J166" s="27">
        <v>134</v>
      </c>
      <c r="K166" s="3">
        <v>3.41</v>
      </c>
      <c r="L166" s="3" t="s">
        <v>28</v>
      </c>
      <c r="M166" s="6" t="s">
        <v>4196</v>
      </c>
    </row>
    <row r="167" spans="1:13">
      <c r="A167" s="7">
        <v>162</v>
      </c>
      <c r="B167" s="3" t="s">
        <v>2523</v>
      </c>
      <c r="C167" s="3" t="s">
        <v>1252</v>
      </c>
      <c r="D167" s="3" t="s">
        <v>1833</v>
      </c>
      <c r="E167" s="3" t="s">
        <v>142</v>
      </c>
      <c r="F167" s="3" t="s">
        <v>1488</v>
      </c>
      <c r="G167" s="3" t="s">
        <v>33</v>
      </c>
      <c r="H167" s="3" t="s">
        <v>2431</v>
      </c>
      <c r="I167" s="3" t="s">
        <v>26</v>
      </c>
      <c r="J167" s="27">
        <v>134</v>
      </c>
      <c r="K167" s="3">
        <v>2.33</v>
      </c>
      <c r="L167" s="3" t="s">
        <v>67</v>
      </c>
      <c r="M167" s="6" t="s">
        <v>4194</v>
      </c>
    </row>
    <row r="168" spans="1:13">
      <c r="A168" s="7">
        <v>163</v>
      </c>
      <c r="B168" s="3" t="s">
        <v>2524</v>
      </c>
      <c r="C168" s="3" t="s">
        <v>2525</v>
      </c>
      <c r="D168" s="3" t="s">
        <v>954</v>
      </c>
      <c r="E168" s="3" t="s">
        <v>142</v>
      </c>
      <c r="F168" s="3" t="s">
        <v>1699</v>
      </c>
      <c r="G168" s="3" t="s">
        <v>359</v>
      </c>
      <c r="H168" s="3" t="s">
        <v>2431</v>
      </c>
      <c r="I168" s="49" t="s">
        <v>14</v>
      </c>
      <c r="J168" s="27">
        <v>88</v>
      </c>
      <c r="K168" s="3">
        <v>2.29</v>
      </c>
      <c r="L168" s="3" t="s">
        <v>67</v>
      </c>
      <c r="M168" s="6" t="s">
        <v>4197</v>
      </c>
    </row>
    <row r="169" spans="1:13">
      <c r="A169" s="7">
        <v>164</v>
      </c>
      <c r="B169" s="3" t="s">
        <v>2526</v>
      </c>
      <c r="C169" s="3" t="s">
        <v>1260</v>
      </c>
      <c r="D169" s="3" t="s">
        <v>1239</v>
      </c>
      <c r="E169" s="3" t="s">
        <v>142</v>
      </c>
      <c r="F169" s="3" t="s">
        <v>1960</v>
      </c>
      <c r="G169" s="3" t="s">
        <v>65</v>
      </c>
      <c r="H169" s="3" t="s">
        <v>2431</v>
      </c>
      <c r="I169" s="61" t="s">
        <v>26</v>
      </c>
      <c r="J169" s="27">
        <v>134</v>
      </c>
      <c r="K169" s="3">
        <v>2.71</v>
      </c>
      <c r="L169" s="3" t="s">
        <v>35</v>
      </c>
      <c r="M169" s="6" t="s">
        <v>4196</v>
      </c>
    </row>
    <row r="170" spans="1:13">
      <c r="A170" s="7">
        <v>165</v>
      </c>
      <c r="B170" s="3" t="s">
        <v>2527</v>
      </c>
      <c r="C170" s="3" t="s">
        <v>2528</v>
      </c>
      <c r="D170" s="3" t="s">
        <v>1196</v>
      </c>
      <c r="E170" s="3" t="s">
        <v>142</v>
      </c>
      <c r="F170" s="3" t="s">
        <v>1776</v>
      </c>
      <c r="G170" s="3" t="s">
        <v>303</v>
      </c>
      <c r="H170" s="3" t="s">
        <v>2431</v>
      </c>
      <c r="I170" s="3" t="s">
        <v>24</v>
      </c>
      <c r="J170" s="27">
        <v>125</v>
      </c>
      <c r="K170" s="3">
        <v>2.5</v>
      </c>
      <c r="L170" s="3" t="s">
        <v>35</v>
      </c>
      <c r="M170" s="6" t="s">
        <v>4194</v>
      </c>
    </row>
    <row r="171" spans="1:13">
      <c r="A171" s="7">
        <v>166</v>
      </c>
      <c r="B171" s="3" t="s">
        <v>2529</v>
      </c>
      <c r="C171" s="3" t="s">
        <v>2530</v>
      </c>
      <c r="D171" s="3" t="s">
        <v>2433</v>
      </c>
      <c r="E171" s="3" t="s">
        <v>142</v>
      </c>
      <c r="F171" s="3" t="s">
        <v>2531</v>
      </c>
      <c r="G171" s="3" t="s">
        <v>785</v>
      </c>
      <c r="H171" s="3" t="s">
        <v>2431</v>
      </c>
      <c r="I171" s="3" t="s">
        <v>23</v>
      </c>
      <c r="J171" s="27">
        <v>105</v>
      </c>
      <c r="K171" s="3">
        <v>1.92</v>
      </c>
      <c r="L171" s="3" t="s">
        <v>88</v>
      </c>
      <c r="M171" s="6" t="s">
        <v>4194</v>
      </c>
    </row>
    <row r="172" spans="1:13">
      <c r="A172" s="7">
        <v>167</v>
      </c>
      <c r="B172" s="3" t="s">
        <v>2532</v>
      </c>
      <c r="C172" s="3" t="s">
        <v>1233</v>
      </c>
      <c r="D172" s="3" t="s">
        <v>984</v>
      </c>
      <c r="E172" s="3" t="s">
        <v>142</v>
      </c>
      <c r="F172" s="3" t="s">
        <v>2533</v>
      </c>
      <c r="G172" s="3" t="s">
        <v>50</v>
      </c>
      <c r="H172" s="3" t="s">
        <v>2431</v>
      </c>
      <c r="I172" s="61" t="s">
        <v>26</v>
      </c>
      <c r="J172" s="27">
        <v>131</v>
      </c>
      <c r="K172" s="3">
        <v>2.84</v>
      </c>
      <c r="L172" s="3" t="s">
        <v>35</v>
      </c>
      <c r="M172" s="6" t="s">
        <v>4196</v>
      </c>
    </row>
    <row r="173" spans="1:13">
      <c r="A173" s="7">
        <v>168</v>
      </c>
      <c r="B173" s="3" t="s">
        <v>2534</v>
      </c>
      <c r="C173" s="3" t="s">
        <v>184</v>
      </c>
      <c r="D173" s="3" t="s">
        <v>1169</v>
      </c>
      <c r="E173" s="3" t="s">
        <v>142</v>
      </c>
      <c r="F173" s="3" t="s">
        <v>1952</v>
      </c>
      <c r="G173" s="3" t="s">
        <v>50</v>
      </c>
      <c r="H173" s="3" t="s">
        <v>2535</v>
      </c>
      <c r="I173" s="3" t="s">
        <v>26</v>
      </c>
      <c r="J173" s="27">
        <v>117</v>
      </c>
      <c r="K173" s="3">
        <v>2.59</v>
      </c>
      <c r="L173" s="3" t="s">
        <v>35</v>
      </c>
      <c r="M173" s="6" t="s">
        <v>4194</v>
      </c>
    </row>
    <row r="174" spans="1:13">
      <c r="A174" s="7">
        <v>169</v>
      </c>
      <c r="B174" s="3" t="s">
        <v>2536</v>
      </c>
      <c r="C174" s="3" t="s">
        <v>104</v>
      </c>
      <c r="D174" s="3" t="s">
        <v>53</v>
      </c>
      <c r="E174" s="3" t="s">
        <v>1480</v>
      </c>
      <c r="F174" s="3" t="s">
        <v>2505</v>
      </c>
      <c r="G174" s="3" t="s">
        <v>785</v>
      </c>
      <c r="H174" s="3" t="s">
        <v>2535</v>
      </c>
      <c r="I174" s="61" t="s">
        <v>26</v>
      </c>
      <c r="J174" s="27">
        <v>134</v>
      </c>
      <c r="K174" s="3">
        <v>2.96</v>
      </c>
      <c r="L174" s="3" t="s">
        <v>35</v>
      </c>
      <c r="M174" s="6" t="s">
        <v>4196</v>
      </c>
    </row>
    <row r="175" spans="1:13">
      <c r="A175" s="7">
        <v>170</v>
      </c>
      <c r="B175" s="3" t="s">
        <v>2537</v>
      </c>
      <c r="C175" s="3" t="s">
        <v>2538</v>
      </c>
      <c r="D175" s="3" t="s">
        <v>1168</v>
      </c>
      <c r="E175" s="3" t="s">
        <v>142</v>
      </c>
      <c r="F175" s="3" t="s">
        <v>1756</v>
      </c>
      <c r="G175" s="3" t="s">
        <v>785</v>
      </c>
      <c r="H175" s="3" t="s">
        <v>2535</v>
      </c>
      <c r="I175" s="3" t="s">
        <v>26</v>
      </c>
      <c r="J175" s="27">
        <v>131</v>
      </c>
      <c r="K175" s="3">
        <v>2.46</v>
      </c>
      <c r="L175" s="3" t="s">
        <v>67</v>
      </c>
      <c r="M175" s="6" t="s">
        <v>4194</v>
      </c>
    </row>
    <row r="176" spans="1:13">
      <c r="A176" s="7">
        <v>171</v>
      </c>
      <c r="B176" s="3" t="s">
        <v>2539</v>
      </c>
      <c r="C176" s="3" t="s">
        <v>814</v>
      </c>
      <c r="D176" s="3" t="s">
        <v>1184</v>
      </c>
      <c r="E176" s="3" t="s">
        <v>142</v>
      </c>
      <c r="F176" s="3" t="s">
        <v>2540</v>
      </c>
      <c r="G176" s="3" t="s">
        <v>40</v>
      </c>
      <c r="H176" s="3" t="s">
        <v>2535</v>
      </c>
      <c r="I176" s="3" t="s">
        <v>26</v>
      </c>
      <c r="J176" s="27">
        <v>134</v>
      </c>
      <c r="K176" s="3">
        <v>2.64</v>
      </c>
      <c r="L176" s="3" t="s">
        <v>35</v>
      </c>
      <c r="M176" s="6" t="s">
        <v>4194</v>
      </c>
    </row>
    <row r="177" spans="1:13">
      <c r="A177" s="7">
        <v>172</v>
      </c>
      <c r="B177" s="3" t="s">
        <v>2541</v>
      </c>
      <c r="C177" s="3" t="s">
        <v>619</v>
      </c>
      <c r="D177" s="3" t="s">
        <v>550</v>
      </c>
      <c r="E177" s="3" t="s">
        <v>142</v>
      </c>
      <c r="F177" s="3" t="s">
        <v>1680</v>
      </c>
      <c r="G177" s="3" t="s">
        <v>359</v>
      </c>
      <c r="H177" s="3" t="s">
        <v>2535</v>
      </c>
      <c r="I177" s="3" t="s">
        <v>26</v>
      </c>
      <c r="J177" s="27">
        <v>123</v>
      </c>
      <c r="K177" s="3">
        <v>2.2000000000000002</v>
      </c>
      <c r="L177" s="3" t="s">
        <v>67</v>
      </c>
      <c r="M177" s="6" t="s">
        <v>4194</v>
      </c>
    </row>
    <row r="178" spans="1:13">
      <c r="A178" s="7">
        <v>173</v>
      </c>
      <c r="B178" s="3" t="s">
        <v>2542</v>
      </c>
      <c r="C178" s="3" t="s">
        <v>920</v>
      </c>
      <c r="D178" s="3" t="s">
        <v>550</v>
      </c>
      <c r="E178" s="3" t="s">
        <v>142</v>
      </c>
      <c r="F178" s="3" t="s">
        <v>1609</v>
      </c>
      <c r="G178" s="3" t="s">
        <v>45</v>
      </c>
      <c r="H178" s="3" t="s">
        <v>2535</v>
      </c>
      <c r="I178" s="3" t="s">
        <v>26</v>
      </c>
      <c r="J178" s="27">
        <v>131</v>
      </c>
      <c r="K178" s="3">
        <v>2.17</v>
      </c>
      <c r="L178" s="3" t="s">
        <v>67</v>
      </c>
      <c r="M178" s="6" t="s">
        <v>4194</v>
      </c>
    </row>
    <row r="179" spans="1:13">
      <c r="A179" s="7">
        <v>174</v>
      </c>
      <c r="B179" s="3" t="s">
        <v>2543</v>
      </c>
      <c r="C179" s="3" t="s">
        <v>2544</v>
      </c>
      <c r="D179" s="3" t="s">
        <v>1621</v>
      </c>
      <c r="E179" s="3" t="s">
        <v>142</v>
      </c>
      <c r="F179" s="3" t="s">
        <v>2545</v>
      </c>
      <c r="G179" s="3" t="s">
        <v>55</v>
      </c>
      <c r="H179" s="3" t="s">
        <v>2535</v>
      </c>
      <c r="I179" s="61" t="s">
        <v>26</v>
      </c>
      <c r="J179" s="27">
        <v>134</v>
      </c>
      <c r="K179" s="3">
        <v>3.02</v>
      </c>
      <c r="L179" s="3" t="s">
        <v>35</v>
      </c>
      <c r="M179" s="6" t="s">
        <v>4196</v>
      </c>
    </row>
    <row r="180" spans="1:13">
      <c r="A180" s="7">
        <v>175</v>
      </c>
      <c r="B180" s="3" t="s">
        <v>2546</v>
      </c>
      <c r="C180" s="3" t="s">
        <v>2547</v>
      </c>
      <c r="D180" s="3" t="s">
        <v>1198</v>
      </c>
      <c r="E180" s="3" t="s">
        <v>142</v>
      </c>
      <c r="F180" s="3" t="s">
        <v>2548</v>
      </c>
      <c r="G180" s="3" t="s">
        <v>131</v>
      </c>
      <c r="H180" s="3" t="s">
        <v>2535</v>
      </c>
      <c r="I180" s="49" t="s">
        <v>14</v>
      </c>
      <c r="J180" s="27">
        <v>84</v>
      </c>
      <c r="K180" s="3">
        <v>2.12</v>
      </c>
      <c r="L180" s="3" t="s">
        <v>67</v>
      </c>
      <c r="M180" s="6" t="s">
        <v>4197</v>
      </c>
    </row>
    <row r="181" spans="1:13">
      <c r="A181" s="7">
        <v>176</v>
      </c>
      <c r="B181" s="3" t="s">
        <v>2549</v>
      </c>
      <c r="C181" s="3" t="s">
        <v>975</v>
      </c>
      <c r="D181" s="3" t="s">
        <v>1247</v>
      </c>
      <c r="E181" s="3" t="s">
        <v>142</v>
      </c>
      <c r="F181" s="3" t="s">
        <v>2550</v>
      </c>
      <c r="G181" s="3" t="s">
        <v>21</v>
      </c>
      <c r="H181" s="3" t="s">
        <v>2535</v>
      </c>
      <c r="I181" s="3" t="s">
        <v>26</v>
      </c>
      <c r="J181" s="27">
        <v>88</v>
      </c>
      <c r="K181" s="3">
        <v>1.86</v>
      </c>
      <c r="L181" s="3" t="s">
        <v>88</v>
      </c>
      <c r="M181" s="6" t="s">
        <v>4194</v>
      </c>
    </row>
    <row r="182" spans="1:13">
      <c r="A182" s="7">
        <v>177</v>
      </c>
      <c r="B182" s="3" t="s">
        <v>2551</v>
      </c>
      <c r="C182" s="3" t="s">
        <v>108</v>
      </c>
      <c r="D182" s="3" t="s">
        <v>156</v>
      </c>
      <c r="E182" s="3" t="s">
        <v>142</v>
      </c>
      <c r="F182" s="3" t="s">
        <v>1670</v>
      </c>
      <c r="G182" s="3" t="s">
        <v>178</v>
      </c>
      <c r="H182" s="3" t="s">
        <v>2535</v>
      </c>
      <c r="I182" s="3" t="s">
        <v>26</v>
      </c>
      <c r="J182" s="27">
        <v>108</v>
      </c>
      <c r="K182" s="3">
        <v>2.12</v>
      </c>
      <c r="L182" s="3" t="s">
        <v>67</v>
      </c>
      <c r="M182" s="6" t="s">
        <v>4194</v>
      </c>
    </row>
    <row r="183" spans="1:13">
      <c r="A183" s="7">
        <v>178</v>
      </c>
      <c r="B183" s="3" t="s">
        <v>2552</v>
      </c>
      <c r="C183" s="3" t="s">
        <v>1862</v>
      </c>
      <c r="D183" s="3" t="s">
        <v>2553</v>
      </c>
      <c r="E183" s="3" t="s">
        <v>142</v>
      </c>
      <c r="F183" s="3" t="s">
        <v>1952</v>
      </c>
      <c r="G183" s="3" t="s">
        <v>785</v>
      </c>
      <c r="H183" s="3" t="s">
        <v>2535</v>
      </c>
      <c r="I183" s="3" t="s">
        <v>26</v>
      </c>
      <c r="J183" s="27">
        <v>128</v>
      </c>
      <c r="K183" s="3">
        <v>2.29</v>
      </c>
      <c r="L183" s="3" t="s">
        <v>67</v>
      </c>
      <c r="M183" s="6" t="s">
        <v>4194</v>
      </c>
    </row>
    <row r="184" spans="1:13">
      <c r="A184" s="7">
        <v>179</v>
      </c>
      <c r="B184" s="3" t="s">
        <v>2554</v>
      </c>
      <c r="C184" s="3" t="s">
        <v>536</v>
      </c>
      <c r="D184" s="3" t="s">
        <v>181</v>
      </c>
      <c r="E184" s="3" t="s">
        <v>142</v>
      </c>
      <c r="F184" s="3" t="s">
        <v>1510</v>
      </c>
      <c r="G184" s="3" t="s">
        <v>178</v>
      </c>
      <c r="H184" s="3" t="s">
        <v>2535</v>
      </c>
      <c r="I184" s="3" t="s">
        <v>24</v>
      </c>
      <c r="J184" s="27">
        <v>77</v>
      </c>
      <c r="K184" s="3">
        <v>2.3199999999999998</v>
      </c>
      <c r="L184" s="3" t="s">
        <v>67</v>
      </c>
      <c r="M184" s="6" t="s">
        <v>4194</v>
      </c>
    </row>
    <row r="185" spans="1:13">
      <c r="A185" s="7">
        <v>180</v>
      </c>
      <c r="B185" s="3" t="s">
        <v>2555</v>
      </c>
      <c r="C185" s="3" t="s">
        <v>1237</v>
      </c>
      <c r="D185" s="3" t="s">
        <v>1662</v>
      </c>
      <c r="E185" s="3" t="s">
        <v>142</v>
      </c>
      <c r="F185" s="3" t="s">
        <v>1913</v>
      </c>
      <c r="G185" s="3" t="s">
        <v>126</v>
      </c>
      <c r="H185" s="3" t="s">
        <v>2535</v>
      </c>
      <c r="I185" s="3" t="s">
        <v>26</v>
      </c>
      <c r="J185" s="27">
        <v>121</v>
      </c>
      <c r="K185" s="3">
        <v>2.06</v>
      </c>
      <c r="L185" s="3" t="s">
        <v>67</v>
      </c>
      <c r="M185" s="6" t="s">
        <v>4194</v>
      </c>
    </row>
    <row r="186" spans="1:13">
      <c r="A186" s="7">
        <v>181</v>
      </c>
      <c r="B186" s="3" t="s">
        <v>2556</v>
      </c>
      <c r="C186" s="3" t="s">
        <v>1240</v>
      </c>
      <c r="D186" s="3" t="s">
        <v>1662</v>
      </c>
      <c r="E186" s="3" t="s">
        <v>142</v>
      </c>
      <c r="F186" s="3" t="s">
        <v>682</v>
      </c>
      <c r="G186" s="3" t="s">
        <v>21</v>
      </c>
      <c r="H186" s="3" t="s">
        <v>2535</v>
      </c>
      <c r="I186" s="3" t="s">
        <v>26</v>
      </c>
      <c r="J186" s="27">
        <v>131</v>
      </c>
      <c r="K186" s="3">
        <v>2.63</v>
      </c>
      <c r="L186" s="3" t="s">
        <v>35</v>
      </c>
      <c r="M186" s="6" t="s">
        <v>4194</v>
      </c>
    </row>
    <row r="187" spans="1:13">
      <c r="A187" s="7">
        <v>182</v>
      </c>
      <c r="B187" s="3" t="s">
        <v>2557</v>
      </c>
      <c r="C187" s="3" t="s">
        <v>1216</v>
      </c>
      <c r="D187" s="3" t="s">
        <v>113</v>
      </c>
      <c r="E187" s="3" t="s">
        <v>142</v>
      </c>
      <c r="F187" s="3" t="s">
        <v>1540</v>
      </c>
      <c r="G187" s="3" t="s">
        <v>50</v>
      </c>
      <c r="H187" s="3" t="s">
        <v>2535</v>
      </c>
      <c r="I187" s="61" t="s">
        <v>26</v>
      </c>
      <c r="J187" s="27">
        <v>134</v>
      </c>
      <c r="K187" s="3">
        <v>3.12</v>
      </c>
      <c r="L187" s="3" t="s">
        <v>35</v>
      </c>
      <c r="M187" s="6" t="s">
        <v>4196</v>
      </c>
    </row>
    <row r="188" spans="1:13">
      <c r="A188" s="7">
        <v>183</v>
      </c>
      <c r="B188" s="3" t="s">
        <v>2558</v>
      </c>
      <c r="C188" s="3" t="s">
        <v>1231</v>
      </c>
      <c r="D188" s="3" t="s">
        <v>1214</v>
      </c>
      <c r="E188" s="3" t="s">
        <v>142</v>
      </c>
      <c r="F188" s="3" t="s">
        <v>2559</v>
      </c>
      <c r="G188" s="3" t="s">
        <v>55</v>
      </c>
      <c r="H188" s="3" t="s">
        <v>2535</v>
      </c>
      <c r="I188" s="61" t="s">
        <v>26</v>
      </c>
      <c r="J188" s="27">
        <v>134</v>
      </c>
      <c r="K188" s="3">
        <v>2.86</v>
      </c>
      <c r="L188" s="3" t="s">
        <v>35</v>
      </c>
      <c r="M188" s="6" t="s">
        <v>4196</v>
      </c>
    </row>
    <row r="189" spans="1:13">
      <c r="A189" s="7">
        <v>184</v>
      </c>
      <c r="B189" s="3" t="s">
        <v>2560</v>
      </c>
      <c r="C189" s="3" t="s">
        <v>1215</v>
      </c>
      <c r="D189" s="3" t="s">
        <v>43</v>
      </c>
      <c r="E189" s="3" t="s">
        <v>142</v>
      </c>
      <c r="F189" s="3" t="s">
        <v>2361</v>
      </c>
      <c r="G189" s="3" t="s">
        <v>50</v>
      </c>
      <c r="H189" s="3" t="s">
        <v>2535</v>
      </c>
      <c r="I189" s="3" t="s">
        <v>26</v>
      </c>
      <c r="J189" s="27">
        <v>134</v>
      </c>
      <c r="K189" s="3">
        <v>2.58</v>
      </c>
      <c r="L189" s="3" t="s">
        <v>35</v>
      </c>
      <c r="M189" s="6" t="s">
        <v>4194</v>
      </c>
    </row>
    <row r="190" spans="1:13">
      <c r="A190" s="7">
        <v>185</v>
      </c>
      <c r="B190" s="3" t="s">
        <v>2561</v>
      </c>
      <c r="C190" s="3" t="s">
        <v>1225</v>
      </c>
      <c r="D190" s="3" t="s">
        <v>257</v>
      </c>
      <c r="E190" s="3" t="s">
        <v>142</v>
      </c>
      <c r="F190" s="3" t="s">
        <v>2562</v>
      </c>
      <c r="G190" s="3" t="s">
        <v>50</v>
      </c>
      <c r="H190" s="3" t="s">
        <v>2535</v>
      </c>
      <c r="I190" s="3" t="s">
        <v>24</v>
      </c>
      <c r="J190" s="27">
        <v>116</v>
      </c>
      <c r="K190" s="3">
        <v>2.38</v>
      </c>
      <c r="L190" s="3" t="s">
        <v>67</v>
      </c>
      <c r="M190" s="6" t="s">
        <v>4194</v>
      </c>
    </row>
    <row r="191" spans="1:13">
      <c r="A191" s="7">
        <v>186</v>
      </c>
      <c r="B191" s="3" t="s">
        <v>2563</v>
      </c>
      <c r="C191" s="3" t="s">
        <v>2564</v>
      </c>
      <c r="D191" s="3" t="s">
        <v>156</v>
      </c>
      <c r="E191" s="3" t="s">
        <v>142</v>
      </c>
      <c r="F191" s="3" t="s">
        <v>1500</v>
      </c>
      <c r="G191" s="3" t="s">
        <v>178</v>
      </c>
      <c r="H191" s="3" t="s">
        <v>2535</v>
      </c>
      <c r="I191" s="3" t="s">
        <v>26</v>
      </c>
      <c r="J191" s="27">
        <v>96</v>
      </c>
      <c r="K191" s="3">
        <v>2.06</v>
      </c>
      <c r="L191" s="3" t="s">
        <v>67</v>
      </c>
      <c r="M191" s="6" t="s">
        <v>4194</v>
      </c>
    </row>
    <row r="192" spans="1:13">
      <c r="A192" s="7">
        <v>187</v>
      </c>
      <c r="B192" s="3" t="s">
        <v>2565</v>
      </c>
      <c r="C192" s="3" t="s">
        <v>1788</v>
      </c>
      <c r="D192" s="3" t="s">
        <v>1169</v>
      </c>
      <c r="E192" s="3" t="s">
        <v>142</v>
      </c>
      <c r="F192" s="3" t="s">
        <v>2497</v>
      </c>
      <c r="G192" s="3" t="s">
        <v>178</v>
      </c>
      <c r="H192" s="3" t="s">
        <v>2535</v>
      </c>
      <c r="I192" s="61" t="s">
        <v>26</v>
      </c>
      <c r="J192" s="27">
        <v>134</v>
      </c>
      <c r="K192" s="3">
        <v>3.61</v>
      </c>
      <c r="L192" s="3" t="s">
        <v>1715</v>
      </c>
      <c r="M192" s="6" t="s">
        <v>4196</v>
      </c>
    </row>
    <row r="193" spans="1:13">
      <c r="A193" s="7">
        <v>188</v>
      </c>
      <c r="B193" s="3" t="s">
        <v>2566</v>
      </c>
      <c r="C193" s="3" t="s">
        <v>108</v>
      </c>
      <c r="D193" s="3" t="s">
        <v>2567</v>
      </c>
      <c r="E193" s="3" t="s">
        <v>142</v>
      </c>
      <c r="F193" s="3" t="s">
        <v>1659</v>
      </c>
      <c r="G193" s="3" t="s">
        <v>65</v>
      </c>
      <c r="H193" s="3" t="s">
        <v>2535</v>
      </c>
      <c r="I193" s="3" t="s">
        <v>26</v>
      </c>
      <c r="J193" s="27">
        <v>120</v>
      </c>
      <c r="K193" s="3">
        <v>2.2400000000000002</v>
      </c>
      <c r="L193" s="3" t="s">
        <v>67</v>
      </c>
      <c r="M193" s="6" t="s">
        <v>4194</v>
      </c>
    </row>
    <row r="194" spans="1:13">
      <c r="A194" s="7">
        <v>189</v>
      </c>
      <c r="B194" s="3" t="s">
        <v>2568</v>
      </c>
      <c r="C194" s="3" t="s">
        <v>1229</v>
      </c>
      <c r="D194" s="3" t="s">
        <v>681</v>
      </c>
      <c r="E194" s="3" t="s">
        <v>142</v>
      </c>
      <c r="F194" s="3" t="s">
        <v>2569</v>
      </c>
      <c r="G194" s="3" t="s">
        <v>785</v>
      </c>
      <c r="H194" s="3" t="s">
        <v>2535</v>
      </c>
      <c r="I194" s="3" t="s">
        <v>26</v>
      </c>
      <c r="J194" s="27">
        <v>65</v>
      </c>
      <c r="K194" s="3">
        <v>2.4700000000000002</v>
      </c>
      <c r="L194" s="3" t="s">
        <v>67</v>
      </c>
      <c r="M194" s="6" t="s">
        <v>4194</v>
      </c>
    </row>
    <row r="195" spans="1:13">
      <c r="A195" s="7">
        <v>190</v>
      </c>
      <c r="B195" s="3" t="s">
        <v>2570</v>
      </c>
      <c r="C195" s="3" t="s">
        <v>1275</v>
      </c>
      <c r="D195" s="3" t="s">
        <v>429</v>
      </c>
      <c r="E195" s="3" t="s">
        <v>142</v>
      </c>
      <c r="F195" s="3" t="s">
        <v>1960</v>
      </c>
      <c r="G195" s="3" t="s">
        <v>308</v>
      </c>
      <c r="H195" s="3" t="s">
        <v>2535</v>
      </c>
      <c r="I195" s="3" t="s">
        <v>26</v>
      </c>
      <c r="J195" s="27">
        <v>128</v>
      </c>
      <c r="K195" s="3">
        <v>2.62</v>
      </c>
      <c r="L195" s="3" t="s">
        <v>35</v>
      </c>
      <c r="M195" s="6" t="s">
        <v>4194</v>
      </c>
    </row>
    <row r="196" spans="1:13">
      <c r="A196" s="7">
        <v>191</v>
      </c>
      <c r="B196" s="3" t="s">
        <v>2571</v>
      </c>
      <c r="C196" s="3" t="s">
        <v>1912</v>
      </c>
      <c r="D196" s="3" t="s">
        <v>142</v>
      </c>
      <c r="E196" s="3" t="s">
        <v>142</v>
      </c>
      <c r="F196" s="3" t="s">
        <v>2572</v>
      </c>
      <c r="G196" s="3" t="s">
        <v>126</v>
      </c>
      <c r="H196" s="3" t="s">
        <v>2535</v>
      </c>
      <c r="I196" s="3" t="s">
        <v>26</v>
      </c>
      <c r="J196" s="27">
        <v>124</v>
      </c>
      <c r="K196" s="3">
        <v>2.77</v>
      </c>
      <c r="L196" s="3" t="s">
        <v>35</v>
      </c>
      <c r="M196" s="6" t="s">
        <v>4194</v>
      </c>
    </row>
    <row r="197" spans="1:13">
      <c r="A197" s="7">
        <v>192</v>
      </c>
      <c r="B197" s="3" t="s">
        <v>2573</v>
      </c>
      <c r="C197" s="3" t="s">
        <v>2574</v>
      </c>
      <c r="D197" s="3" t="s">
        <v>626</v>
      </c>
      <c r="E197" s="3" t="s">
        <v>142</v>
      </c>
      <c r="F197" s="3" t="s">
        <v>1726</v>
      </c>
      <c r="G197" s="3" t="s">
        <v>359</v>
      </c>
      <c r="H197" s="3" t="s">
        <v>2535</v>
      </c>
      <c r="I197" s="61" t="s">
        <v>26</v>
      </c>
      <c r="J197" s="27">
        <v>134</v>
      </c>
      <c r="K197" s="3">
        <v>2.65</v>
      </c>
      <c r="L197" s="3" t="s">
        <v>35</v>
      </c>
      <c r="M197" s="6" t="s">
        <v>4196</v>
      </c>
    </row>
    <row r="198" spans="1:13">
      <c r="A198" s="7">
        <v>193</v>
      </c>
      <c r="B198" s="3" t="s">
        <v>2575</v>
      </c>
      <c r="C198" s="3" t="s">
        <v>2576</v>
      </c>
      <c r="D198" s="3" t="s">
        <v>62</v>
      </c>
      <c r="E198" s="3" t="s">
        <v>142</v>
      </c>
      <c r="F198" s="3" t="s">
        <v>1034</v>
      </c>
      <c r="G198" s="3" t="s">
        <v>139</v>
      </c>
      <c r="H198" s="3" t="s">
        <v>2535</v>
      </c>
      <c r="I198" s="61" t="s">
        <v>26</v>
      </c>
      <c r="J198" s="27">
        <v>134</v>
      </c>
      <c r="K198" s="3">
        <v>2.88</v>
      </c>
      <c r="L198" s="3" t="s">
        <v>35</v>
      </c>
      <c r="M198" s="6" t="s">
        <v>4196</v>
      </c>
    </row>
    <row r="199" spans="1:13">
      <c r="A199" s="7">
        <v>194</v>
      </c>
      <c r="B199" s="3" t="s">
        <v>2577</v>
      </c>
      <c r="C199" s="3" t="s">
        <v>2578</v>
      </c>
      <c r="D199" s="3" t="s">
        <v>274</v>
      </c>
      <c r="E199" s="3" t="s">
        <v>1480</v>
      </c>
      <c r="F199" s="3" t="s">
        <v>1470</v>
      </c>
      <c r="G199" s="3" t="s">
        <v>65</v>
      </c>
      <c r="H199" s="3" t="s">
        <v>2535</v>
      </c>
      <c r="I199" s="61" t="s">
        <v>26</v>
      </c>
      <c r="J199" s="27">
        <v>131</v>
      </c>
      <c r="K199" s="3">
        <v>2.99</v>
      </c>
      <c r="L199" s="3" t="s">
        <v>35</v>
      </c>
      <c r="M199" s="6" t="s">
        <v>4196</v>
      </c>
    </row>
    <row r="200" spans="1:13">
      <c r="A200" s="7">
        <v>195</v>
      </c>
      <c r="B200" s="3" t="s">
        <v>2579</v>
      </c>
      <c r="C200" s="3" t="s">
        <v>2580</v>
      </c>
      <c r="D200" s="3" t="s">
        <v>1239</v>
      </c>
      <c r="E200" s="3" t="s">
        <v>142</v>
      </c>
      <c r="F200" s="3" t="s">
        <v>1924</v>
      </c>
      <c r="G200" s="3" t="s">
        <v>40</v>
      </c>
      <c r="H200" s="3" t="s">
        <v>2535</v>
      </c>
      <c r="I200" s="49" t="s">
        <v>14</v>
      </c>
      <c r="J200" s="27">
        <v>76</v>
      </c>
      <c r="K200" s="3">
        <v>2.0299999999999998</v>
      </c>
      <c r="L200" s="3" t="s">
        <v>67</v>
      </c>
      <c r="M200" s="6" t="s">
        <v>4197</v>
      </c>
    </row>
    <row r="201" spans="1:13">
      <c r="A201" s="7">
        <v>196</v>
      </c>
      <c r="B201" s="3" t="s">
        <v>2581</v>
      </c>
      <c r="C201" s="3" t="s">
        <v>1172</v>
      </c>
      <c r="D201" s="3" t="s">
        <v>1239</v>
      </c>
      <c r="E201" s="3" t="s">
        <v>142</v>
      </c>
      <c r="F201" s="3" t="s">
        <v>221</v>
      </c>
      <c r="G201" s="3" t="s">
        <v>126</v>
      </c>
      <c r="H201" s="3" t="s">
        <v>2535</v>
      </c>
      <c r="I201" s="49" t="s">
        <v>14</v>
      </c>
      <c r="J201" s="27">
        <v>62</v>
      </c>
      <c r="K201" s="3">
        <v>1.83</v>
      </c>
      <c r="L201" s="3" t="s">
        <v>88</v>
      </c>
      <c r="M201" s="6" t="s">
        <v>4197</v>
      </c>
    </row>
    <row r="202" spans="1:13">
      <c r="A202" s="7">
        <v>197</v>
      </c>
      <c r="B202" s="3" t="s">
        <v>2582</v>
      </c>
      <c r="C202" s="3" t="s">
        <v>2583</v>
      </c>
      <c r="D202" s="3" t="s">
        <v>327</v>
      </c>
      <c r="E202" s="3" t="s">
        <v>142</v>
      </c>
      <c r="F202" s="3" t="s">
        <v>1528</v>
      </c>
      <c r="G202" s="3" t="s">
        <v>50</v>
      </c>
      <c r="H202" s="3" t="s">
        <v>2535</v>
      </c>
      <c r="I202" s="3" t="s">
        <v>26</v>
      </c>
      <c r="J202" s="27">
        <v>121</v>
      </c>
      <c r="K202" s="3">
        <v>2.54</v>
      </c>
      <c r="L202" s="3" t="s">
        <v>35</v>
      </c>
      <c r="M202" s="6" t="s">
        <v>4194</v>
      </c>
    </row>
    <row r="203" spans="1:13">
      <c r="A203" s="7">
        <v>198</v>
      </c>
      <c r="B203" s="3" t="s">
        <v>2584</v>
      </c>
      <c r="C203" s="3" t="s">
        <v>687</v>
      </c>
      <c r="D203" s="3" t="s">
        <v>113</v>
      </c>
      <c r="E203" s="3" t="s">
        <v>1480</v>
      </c>
      <c r="F203" s="3" t="s">
        <v>2234</v>
      </c>
      <c r="G203" s="3" t="s">
        <v>308</v>
      </c>
      <c r="H203" s="3" t="s">
        <v>2535</v>
      </c>
      <c r="I203" s="61" t="s">
        <v>26</v>
      </c>
      <c r="J203" s="27">
        <v>134</v>
      </c>
      <c r="K203" s="3">
        <v>3.01</v>
      </c>
      <c r="L203" s="3" t="s">
        <v>35</v>
      </c>
      <c r="M203" s="6" t="s">
        <v>4196</v>
      </c>
    </row>
    <row r="204" spans="1:13">
      <c r="A204" s="7">
        <v>199</v>
      </c>
      <c r="B204" s="3" t="s">
        <v>2585</v>
      </c>
      <c r="C204" s="3" t="s">
        <v>1249</v>
      </c>
      <c r="D204" s="3" t="s">
        <v>113</v>
      </c>
      <c r="E204" s="3" t="s">
        <v>142</v>
      </c>
      <c r="F204" s="3" t="s">
        <v>1526</v>
      </c>
      <c r="G204" s="3" t="s">
        <v>40</v>
      </c>
      <c r="H204" s="3" t="s">
        <v>2535</v>
      </c>
      <c r="I204" s="3" t="s">
        <v>25</v>
      </c>
      <c r="J204" s="27">
        <v>88</v>
      </c>
      <c r="K204" s="3">
        <v>1.74</v>
      </c>
      <c r="L204" s="3" t="s">
        <v>88</v>
      </c>
      <c r="M204" s="6" t="s">
        <v>4194</v>
      </c>
    </row>
    <row r="205" spans="1:13">
      <c r="A205" s="7">
        <v>200</v>
      </c>
      <c r="B205" s="3" t="s">
        <v>2586</v>
      </c>
      <c r="C205" s="3" t="s">
        <v>1498</v>
      </c>
      <c r="D205" s="3" t="s">
        <v>113</v>
      </c>
      <c r="E205" s="3" t="s">
        <v>142</v>
      </c>
      <c r="F205" s="3" t="s">
        <v>1676</v>
      </c>
      <c r="G205" s="3" t="s">
        <v>50</v>
      </c>
      <c r="H205" s="3" t="s">
        <v>2535</v>
      </c>
      <c r="I205" s="61" t="s">
        <v>26</v>
      </c>
      <c r="J205" s="27">
        <v>131</v>
      </c>
      <c r="K205" s="3">
        <v>2.84</v>
      </c>
      <c r="L205" s="3" t="s">
        <v>35</v>
      </c>
      <c r="M205" s="6" t="s">
        <v>4196</v>
      </c>
    </row>
    <row r="206" spans="1:13">
      <c r="A206" s="7">
        <v>201</v>
      </c>
      <c r="B206" s="3" t="s">
        <v>2587</v>
      </c>
      <c r="C206" s="3" t="s">
        <v>161</v>
      </c>
      <c r="D206" s="3" t="s">
        <v>1230</v>
      </c>
      <c r="E206" s="3" t="s">
        <v>142</v>
      </c>
      <c r="F206" s="3" t="s">
        <v>1540</v>
      </c>
      <c r="G206" s="3" t="s">
        <v>193</v>
      </c>
      <c r="H206" s="3" t="s">
        <v>2535</v>
      </c>
      <c r="I206" s="61" t="s">
        <v>26</v>
      </c>
      <c r="J206" s="27">
        <v>134</v>
      </c>
      <c r="K206" s="3">
        <v>3.1</v>
      </c>
      <c r="L206" s="3" t="s">
        <v>35</v>
      </c>
      <c r="M206" s="6" t="s">
        <v>4196</v>
      </c>
    </row>
    <row r="207" spans="1:13">
      <c r="A207" s="7">
        <v>202</v>
      </c>
      <c r="B207" s="3" t="s">
        <v>2588</v>
      </c>
      <c r="C207" s="3" t="s">
        <v>2589</v>
      </c>
      <c r="D207" s="3" t="s">
        <v>1230</v>
      </c>
      <c r="E207" s="3" t="s">
        <v>142</v>
      </c>
      <c r="F207" s="3" t="s">
        <v>2590</v>
      </c>
      <c r="G207" s="3" t="s">
        <v>40</v>
      </c>
      <c r="H207" s="3" t="s">
        <v>2535</v>
      </c>
      <c r="I207" s="3" t="s">
        <v>26</v>
      </c>
      <c r="J207" s="27">
        <v>119</v>
      </c>
      <c r="K207" s="3">
        <v>2.17</v>
      </c>
      <c r="L207" s="3" t="s">
        <v>67</v>
      </c>
      <c r="M207" s="6" t="s">
        <v>4194</v>
      </c>
    </row>
    <row r="208" spans="1:13">
      <c r="A208" s="7">
        <v>203</v>
      </c>
      <c r="B208" s="3" t="s">
        <v>2591</v>
      </c>
      <c r="C208" s="3" t="s">
        <v>1288</v>
      </c>
      <c r="D208" s="3" t="s">
        <v>978</v>
      </c>
      <c r="E208" s="3" t="s">
        <v>142</v>
      </c>
      <c r="F208" s="3" t="s">
        <v>1589</v>
      </c>
      <c r="G208" s="3" t="s">
        <v>785</v>
      </c>
      <c r="H208" s="3" t="s">
        <v>2535</v>
      </c>
      <c r="I208" s="3" t="s">
        <v>26</v>
      </c>
      <c r="J208" s="27">
        <v>29</v>
      </c>
      <c r="K208" s="3">
        <v>1.48</v>
      </c>
      <c r="L208" s="3" t="s">
        <v>88</v>
      </c>
      <c r="M208" s="6" t="s">
        <v>4194</v>
      </c>
    </row>
    <row r="209" spans="1:13">
      <c r="A209" s="7">
        <v>204</v>
      </c>
      <c r="B209" s="3" t="s">
        <v>2592</v>
      </c>
      <c r="C209" s="3" t="s">
        <v>1278</v>
      </c>
      <c r="D209" s="3" t="s">
        <v>58</v>
      </c>
      <c r="E209" s="3" t="s">
        <v>142</v>
      </c>
      <c r="F209" s="3" t="s">
        <v>1742</v>
      </c>
      <c r="G209" s="3" t="s">
        <v>359</v>
      </c>
      <c r="H209" s="3" t="s">
        <v>2535</v>
      </c>
      <c r="I209" s="3" t="s">
        <v>26</v>
      </c>
      <c r="J209" s="27">
        <v>116</v>
      </c>
      <c r="K209" s="3">
        <v>2.13</v>
      </c>
      <c r="L209" s="3" t="s">
        <v>67</v>
      </c>
      <c r="M209" s="6" t="s">
        <v>4194</v>
      </c>
    </row>
    <row r="210" spans="1:13">
      <c r="A210" s="7">
        <v>205</v>
      </c>
      <c r="B210" s="3" t="s">
        <v>2593</v>
      </c>
      <c r="C210" s="3" t="s">
        <v>73</v>
      </c>
      <c r="D210" s="3" t="s">
        <v>43</v>
      </c>
      <c r="E210" s="3" t="s">
        <v>1480</v>
      </c>
      <c r="F210" s="3" t="s">
        <v>1653</v>
      </c>
      <c r="G210" s="3" t="s">
        <v>359</v>
      </c>
      <c r="H210" s="3" t="s">
        <v>2535</v>
      </c>
      <c r="I210" s="61" t="s">
        <v>26</v>
      </c>
      <c r="J210" s="27">
        <v>134</v>
      </c>
      <c r="K210" s="3">
        <v>3.1</v>
      </c>
      <c r="L210" s="3" t="s">
        <v>35</v>
      </c>
      <c r="M210" s="6" t="s">
        <v>4196</v>
      </c>
    </row>
    <row r="211" spans="1:13">
      <c r="A211" s="7">
        <v>206</v>
      </c>
      <c r="B211" s="3" t="s">
        <v>2594</v>
      </c>
      <c r="C211" s="3" t="s">
        <v>505</v>
      </c>
      <c r="D211" s="3" t="s">
        <v>137</v>
      </c>
      <c r="E211" s="3" t="s">
        <v>142</v>
      </c>
      <c r="F211" s="3" t="s">
        <v>2562</v>
      </c>
      <c r="G211" s="3" t="s">
        <v>65</v>
      </c>
      <c r="H211" s="3" t="s">
        <v>2535</v>
      </c>
      <c r="I211" s="3" t="s">
        <v>24</v>
      </c>
      <c r="J211" s="27">
        <v>124</v>
      </c>
      <c r="K211" s="3">
        <v>2.88</v>
      </c>
      <c r="L211" s="3" t="s">
        <v>35</v>
      </c>
      <c r="M211" s="6" t="s">
        <v>4194</v>
      </c>
    </row>
    <row r="212" spans="1:13">
      <c r="A212" s="7">
        <v>207</v>
      </c>
      <c r="B212" s="3" t="s">
        <v>2595</v>
      </c>
      <c r="C212" s="3" t="s">
        <v>2596</v>
      </c>
      <c r="D212" s="3" t="s">
        <v>537</v>
      </c>
      <c r="E212" s="3" t="s">
        <v>142</v>
      </c>
      <c r="F212" s="3" t="s">
        <v>1538</v>
      </c>
      <c r="G212" s="3" t="s">
        <v>55</v>
      </c>
      <c r="H212" s="3" t="s">
        <v>2535</v>
      </c>
      <c r="I212" s="3" t="s">
        <v>26</v>
      </c>
      <c r="J212" s="27">
        <v>134</v>
      </c>
      <c r="K212" s="3">
        <v>2.64</v>
      </c>
      <c r="L212" s="3" t="s">
        <v>35</v>
      </c>
      <c r="M212" s="6" t="s">
        <v>4194</v>
      </c>
    </row>
    <row r="213" spans="1:13">
      <c r="A213" s="7">
        <v>208</v>
      </c>
      <c r="B213" s="3" t="s">
        <v>2597</v>
      </c>
      <c r="C213" s="3" t="s">
        <v>2598</v>
      </c>
      <c r="D213" s="3" t="s">
        <v>1169</v>
      </c>
      <c r="E213" s="3" t="s">
        <v>142</v>
      </c>
      <c r="F213" s="3" t="s">
        <v>1543</v>
      </c>
      <c r="G213" s="3" t="s">
        <v>55</v>
      </c>
      <c r="H213" s="3" t="s">
        <v>2535</v>
      </c>
      <c r="I213" s="61" t="s">
        <v>26</v>
      </c>
      <c r="J213" s="27">
        <v>134</v>
      </c>
      <c r="K213" s="3">
        <v>3.17</v>
      </c>
      <c r="L213" s="3" t="s">
        <v>35</v>
      </c>
      <c r="M213" s="6" t="s">
        <v>4196</v>
      </c>
    </row>
    <row r="214" spans="1:13">
      <c r="A214" s="7">
        <v>209</v>
      </c>
      <c r="B214" s="3" t="s">
        <v>2599</v>
      </c>
      <c r="C214" s="3" t="s">
        <v>2600</v>
      </c>
      <c r="D214" s="3" t="s">
        <v>1242</v>
      </c>
      <c r="E214" s="3" t="s">
        <v>142</v>
      </c>
      <c r="F214" s="3" t="s">
        <v>1933</v>
      </c>
      <c r="G214" s="3" t="s">
        <v>55</v>
      </c>
      <c r="H214" s="3" t="s">
        <v>2535</v>
      </c>
      <c r="I214" s="3" t="s">
        <v>26</v>
      </c>
      <c r="J214" s="27">
        <v>123</v>
      </c>
      <c r="K214" s="3">
        <v>2.66</v>
      </c>
      <c r="L214" s="3" t="s">
        <v>35</v>
      </c>
      <c r="M214" s="6" t="s">
        <v>4194</v>
      </c>
    </row>
    <row r="215" spans="1:13">
      <c r="A215" s="7">
        <v>210</v>
      </c>
      <c r="B215" s="4" t="s">
        <v>2601</v>
      </c>
      <c r="C215" s="3" t="s">
        <v>2602</v>
      </c>
      <c r="D215" s="3" t="s">
        <v>540</v>
      </c>
      <c r="E215" s="4" t="s">
        <v>142</v>
      </c>
      <c r="F215" s="3" t="s">
        <v>1599</v>
      </c>
      <c r="G215" s="3" t="s">
        <v>55</v>
      </c>
      <c r="H215" s="3" t="s">
        <v>2535</v>
      </c>
      <c r="I215" s="49" t="s">
        <v>26</v>
      </c>
      <c r="J215" s="3">
        <v>117</v>
      </c>
      <c r="K215" s="3">
        <v>2.4700000000000002</v>
      </c>
      <c r="L215" s="4" t="s">
        <v>67</v>
      </c>
      <c r="M215" s="6" t="s">
        <v>4194</v>
      </c>
    </row>
    <row r="216" spans="1:13">
      <c r="A216" s="7">
        <v>211</v>
      </c>
      <c r="B216" s="4" t="s">
        <v>2603</v>
      </c>
      <c r="C216" s="3" t="s">
        <v>52</v>
      </c>
      <c r="D216" s="3" t="s">
        <v>129</v>
      </c>
      <c r="E216" s="4" t="s">
        <v>1480</v>
      </c>
      <c r="F216" s="3" t="s">
        <v>1707</v>
      </c>
      <c r="G216" s="3" t="s">
        <v>97</v>
      </c>
      <c r="H216" s="3" t="s">
        <v>2535</v>
      </c>
      <c r="I216" s="49" t="s">
        <v>24</v>
      </c>
      <c r="J216" s="3">
        <v>127</v>
      </c>
      <c r="K216" s="3">
        <v>2.63</v>
      </c>
      <c r="L216" s="4" t="s">
        <v>35</v>
      </c>
      <c r="M216" s="6" t="s">
        <v>4194</v>
      </c>
    </row>
    <row r="217" spans="1:13">
      <c r="A217" s="7">
        <v>212</v>
      </c>
      <c r="B217" s="4" t="s">
        <v>2604</v>
      </c>
      <c r="C217" s="3" t="s">
        <v>2460</v>
      </c>
      <c r="D217" s="3" t="s">
        <v>1656</v>
      </c>
      <c r="E217" s="4" t="s">
        <v>142</v>
      </c>
      <c r="F217" s="3" t="s">
        <v>1687</v>
      </c>
      <c r="G217" s="3" t="s">
        <v>21</v>
      </c>
      <c r="H217" s="3" t="s">
        <v>2535</v>
      </c>
      <c r="I217" s="49" t="s">
        <v>14</v>
      </c>
      <c r="J217" s="3">
        <v>108</v>
      </c>
      <c r="K217" s="3">
        <v>2.59</v>
      </c>
      <c r="L217" s="4" t="s">
        <v>35</v>
      </c>
      <c r="M217" s="6" t="s">
        <v>4197</v>
      </c>
    </row>
    <row r="218" spans="1:13">
      <c r="A218" s="7">
        <v>213</v>
      </c>
      <c r="B218" s="4" t="s">
        <v>2605</v>
      </c>
      <c r="C218" s="3" t="s">
        <v>2606</v>
      </c>
      <c r="D218" s="3" t="s">
        <v>215</v>
      </c>
      <c r="E218" s="4" t="s">
        <v>1480</v>
      </c>
      <c r="F218" s="3" t="s">
        <v>2545</v>
      </c>
      <c r="G218" s="3" t="s">
        <v>126</v>
      </c>
      <c r="H218" s="3" t="s">
        <v>2535</v>
      </c>
      <c r="I218" s="61" t="s">
        <v>26</v>
      </c>
      <c r="J218" s="3">
        <v>134</v>
      </c>
      <c r="K218" s="3">
        <v>3.03</v>
      </c>
      <c r="L218" s="4" t="s">
        <v>35</v>
      </c>
      <c r="M218" s="6" t="s">
        <v>4196</v>
      </c>
    </row>
    <row r="219" spans="1:13">
      <c r="A219" s="7">
        <v>214</v>
      </c>
      <c r="B219" s="4" t="s">
        <v>2607</v>
      </c>
      <c r="C219" s="3" t="s">
        <v>1553</v>
      </c>
      <c r="D219" s="3" t="s">
        <v>1184</v>
      </c>
      <c r="E219" s="4" t="s">
        <v>142</v>
      </c>
      <c r="F219" s="3" t="s">
        <v>358</v>
      </c>
      <c r="G219" s="3" t="s">
        <v>50</v>
      </c>
      <c r="H219" s="3" t="s">
        <v>2535</v>
      </c>
      <c r="I219" s="49" t="s">
        <v>25</v>
      </c>
      <c r="J219" s="3">
        <v>98</v>
      </c>
      <c r="K219" s="3">
        <v>2.0099999999999998</v>
      </c>
      <c r="L219" s="4" t="s">
        <v>67</v>
      </c>
      <c r="M219" s="6" t="s">
        <v>4194</v>
      </c>
    </row>
    <row r="220" spans="1:13">
      <c r="A220" s="7">
        <v>215</v>
      </c>
      <c r="B220" s="4" t="s">
        <v>2608</v>
      </c>
      <c r="C220" s="3" t="s">
        <v>2609</v>
      </c>
      <c r="D220" s="3" t="s">
        <v>429</v>
      </c>
      <c r="E220" s="4" t="s">
        <v>142</v>
      </c>
      <c r="F220" s="3" t="s">
        <v>2610</v>
      </c>
      <c r="G220" s="3" t="s">
        <v>785</v>
      </c>
      <c r="H220" s="3" t="s">
        <v>2535</v>
      </c>
      <c r="I220" s="49" t="s">
        <v>26</v>
      </c>
      <c r="J220" s="3">
        <v>124</v>
      </c>
      <c r="K220" s="3">
        <v>2.5299999999999998</v>
      </c>
      <c r="L220" s="4" t="s">
        <v>35</v>
      </c>
      <c r="M220" s="6" t="s">
        <v>4194</v>
      </c>
    </row>
    <row r="221" spans="1:13">
      <c r="A221" s="7">
        <v>216</v>
      </c>
      <c r="B221" s="4" t="s">
        <v>2611</v>
      </c>
      <c r="C221" s="3" t="s">
        <v>2612</v>
      </c>
      <c r="D221" s="3" t="s">
        <v>142</v>
      </c>
      <c r="E221" s="4" t="s">
        <v>142</v>
      </c>
      <c r="F221" s="3" t="s">
        <v>339</v>
      </c>
      <c r="G221" s="3" t="s">
        <v>785</v>
      </c>
      <c r="H221" s="3" t="s">
        <v>2535</v>
      </c>
      <c r="I221" s="49" t="s">
        <v>26</v>
      </c>
      <c r="J221" s="3">
        <v>124</v>
      </c>
      <c r="K221" s="3">
        <v>2.1800000000000002</v>
      </c>
      <c r="L221" s="4" t="s">
        <v>67</v>
      </c>
      <c r="M221" s="6" t="s">
        <v>4194</v>
      </c>
    </row>
    <row r="222" spans="1:13">
      <c r="A222" s="7">
        <v>217</v>
      </c>
      <c r="B222" s="4" t="s">
        <v>2613</v>
      </c>
      <c r="C222" s="3" t="s">
        <v>2614</v>
      </c>
      <c r="D222" s="3" t="s">
        <v>142</v>
      </c>
      <c r="E222" s="4" t="s">
        <v>142</v>
      </c>
      <c r="F222" s="3" t="s">
        <v>2424</v>
      </c>
      <c r="G222" s="3" t="s">
        <v>55</v>
      </c>
      <c r="H222" s="3" t="s">
        <v>2535</v>
      </c>
      <c r="I222" s="61" t="s">
        <v>26</v>
      </c>
      <c r="J222" s="3">
        <v>134</v>
      </c>
      <c r="K222" s="3">
        <v>3.07</v>
      </c>
      <c r="L222" s="4" t="s">
        <v>35</v>
      </c>
      <c r="M222" s="6" t="s">
        <v>4196</v>
      </c>
    </row>
    <row r="223" spans="1:13">
      <c r="A223" s="7">
        <v>218</v>
      </c>
      <c r="B223" s="4" t="s">
        <v>2615</v>
      </c>
      <c r="C223" s="3" t="s">
        <v>2616</v>
      </c>
      <c r="D223" s="3" t="s">
        <v>234</v>
      </c>
      <c r="E223" s="4" t="s">
        <v>142</v>
      </c>
      <c r="F223" s="3" t="s">
        <v>1676</v>
      </c>
      <c r="G223" s="3" t="s">
        <v>55</v>
      </c>
      <c r="H223" s="3" t="s">
        <v>2535</v>
      </c>
      <c r="I223" s="49" t="s">
        <v>27</v>
      </c>
      <c r="J223" s="3">
        <v>116</v>
      </c>
      <c r="K223" s="3">
        <v>1.86</v>
      </c>
      <c r="L223" s="4" t="s">
        <v>88</v>
      </c>
      <c r="M223" s="6" t="s">
        <v>4194</v>
      </c>
    </row>
    <row r="224" spans="1:13">
      <c r="A224" s="7">
        <v>219</v>
      </c>
      <c r="B224" s="4" t="s">
        <v>2617</v>
      </c>
      <c r="C224" s="3" t="s">
        <v>1780</v>
      </c>
      <c r="D224" s="3" t="s">
        <v>247</v>
      </c>
      <c r="E224" s="4" t="s">
        <v>1480</v>
      </c>
      <c r="F224" s="3" t="s">
        <v>1543</v>
      </c>
      <c r="G224" s="3" t="s">
        <v>40</v>
      </c>
      <c r="H224" s="3" t="s">
        <v>2535</v>
      </c>
      <c r="I224" s="49" t="s">
        <v>26</v>
      </c>
      <c r="J224" s="3">
        <v>123</v>
      </c>
      <c r="K224" s="3">
        <v>2.7</v>
      </c>
      <c r="L224" s="4" t="s">
        <v>35</v>
      </c>
      <c r="M224" s="6" t="s">
        <v>4194</v>
      </c>
    </row>
    <row r="225" spans="1:13">
      <c r="A225" s="7">
        <v>220</v>
      </c>
      <c r="B225" s="4" t="s">
        <v>2618</v>
      </c>
      <c r="C225" s="3" t="s">
        <v>2619</v>
      </c>
      <c r="D225" s="3" t="s">
        <v>53</v>
      </c>
      <c r="E225" s="4" t="s">
        <v>142</v>
      </c>
      <c r="F225" s="3" t="s">
        <v>1627</v>
      </c>
      <c r="G225" s="3" t="s">
        <v>40</v>
      </c>
      <c r="H225" s="3" t="s">
        <v>2535</v>
      </c>
      <c r="I225" s="61" t="s">
        <v>26</v>
      </c>
      <c r="J225" s="3">
        <v>134</v>
      </c>
      <c r="K225" s="3">
        <v>2.69</v>
      </c>
      <c r="L225" s="4" t="s">
        <v>35</v>
      </c>
      <c r="M225" s="6" t="s">
        <v>4196</v>
      </c>
    </row>
    <row r="226" spans="1:13">
      <c r="A226" s="7">
        <v>221</v>
      </c>
      <c r="B226" s="4" t="s">
        <v>2620</v>
      </c>
      <c r="C226" s="3" t="s">
        <v>104</v>
      </c>
      <c r="D226" s="3" t="s">
        <v>2521</v>
      </c>
      <c r="E226" s="4" t="s">
        <v>1480</v>
      </c>
      <c r="F226" s="3" t="s">
        <v>2377</v>
      </c>
      <c r="G226" s="3" t="s">
        <v>299</v>
      </c>
      <c r="H226" s="3" t="s">
        <v>2535</v>
      </c>
      <c r="I226" s="61" t="s">
        <v>26</v>
      </c>
      <c r="J226" s="3">
        <v>131</v>
      </c>
      <c r="K226" s="3">
        <v>2.9</v>
      </c>
      <c r="L226" s="4" t="s">
        <v>35</v>
      </c>
      <c r="M226" s="6" t="s">
        <v>4196</v>
      </c>
    </row>
    <row r="227" spans="1:13">
      <c r="A227" s="7">
        <v>222</v>
      </c>
      <c r="B227" s="4" t="s">
        <v>2621</v>
      </c>
      <c r="C227" s="3" t="s">
        <v>108</v>
      </c>
      <c r="D227" s="3" t="s">
        <v>441</v>
      </c>
      <c r="E227" s="4" t="s">
        <v>142</v>
      </c>
      <c r="F227" s="3" t="s">
        <v>1872</v>
      </c>
      <c r="G227" s="3" t="s">
        <v>50</v>
      </c>
      <c r="H227" s="3" t="s">
        <v>2535</v>
      </c>
      <c r="I227" s="61" t="s">
        <v>26</v>
      </c>
      <c r="J227" s="3">
        <v>134</v>
      </c>
      <c r="K227" s="3">
        <v>2.8</v>
      </c>
      <c r="L227" s="4" t="s">
        <v>35</v>
      </c>
      <c r="M227" s="6" t="s">
        <v>4196</v>
      </c>
    </row>
    <row r="228" spans="1:13">
      <c r="A228" s="7">
        <v>223</v>
      </c>
      <c r="B228" s="4" t="s">
        <v>2622</v>
      </c>
      <c r="C228" s="3" t="s">
        <v>1278</v>
      </c>
      <c r="D228" s="3" t="s">
        <v>821</v>
      </c>
      <c r="E228" s="4" t="s">
        <v>142</v>
      </c>
      <c r="F228" s="3" t="s">
        <v>2623</v>
      </c>
      <c r="G228" s="3" t="s">
        <v>359</v>
      </c>
      <c r="H228" s="3" t="s">
        <v>2535</v>
      </c>
      <c r="I228" s="49" t="s">
        <v>27</v>
      </c>
      <c r="J228" s="3">
        <v>114</v>
      </c>
      <c r="K228" s="3">
        <v>2.2400000000000002</v>
      </c>
      <c r="L228" s="4" t="s">
        <v>67</v>
      </c>
      <c r="M228" s="6" t="s">
        <v>4194</v>
      </c>
    </row>
    <row r="229" spans="1:13">
      <c r="A229" s="7">
        <v>224</v>
      </c>
      <c r="B229" s="4" t="s">
        <v>2624</v>
      </c>
      <c r="C229" s="3" t="s">
        <v>2625</v>
      </c>
      <c r="D229" s="3" t="s">
        <v>821</v>
      </c>
      <c r="E229" s="4" t="s">
        <v>142</v>
      </c>
      <c r="F229" s="3" t="s">
        <v>2626</v>
      </c>
      <c r="G229" s="3" t="s">
        <v>50</v>
      </c>
      <c r="H229" s="3" t="s">
        <v>2535</v>
      </c>
      <c r="I229" s="61" t="s">
        <v>26</v>
      </c>
      <c r="J229" s="3">
        <v>134</v>
      </c>
      <c r="K229" s="3">
        <v>3.62</v>
      </c>
      <c r="L229" s="4" t="s">
        <v>1715</v>
      </c>
      <c r="M229" s="6" t="s">
        <v>4196</v>
      </c>
    </row>
    <row r="230" spans="1:13">
      <c r="A230" s="7">
        <v>225</v>
      </c>
      <c r="B230" s="4" t="s">
        <v>2627</v>
      </c>
      <c r="C230" s="3" t="s">
        <v>1225</v>
      </c>
      <c r="D230" s="3" t="s">
        <v>825</v>
      </c>
      <c r="E230" s="4" t="s">
        <v>142</v>
      </c>
      <c r="F230" s="3" t="s">
        <v>1887</v>
      </c>
      <c r="G230" s="3" t="s">
        <v>785</v>
      </c>
      <c r="H230" s="3" t="s">
        <v>2628</v>
      </c>
      <c r="I230" s="49" t="s">
        <v>26</v>
      </c>
      <c r="J230" s="3">
        <v>105</v>
      </c>
      <c r="K230" s="3">
        <v>2.12</v>
      </c>
      <c r="L230" s="4" t="s">
        <v>67</v>
      </c>
      <c r="M230" s="6" t="s">
        <v>4194</v>
      </c>
    </row>
    <row r="231" spans="1:13">
      <c r="A231" s="7">
        <v>226</v>
      </c>
      <c r="B231" s="4" t="s">
        <v>2629</v>
      </c>
      <c r="C231" s="3" t="s">
        <v>203</v>
      </c>
      <c r="D231" s="3" t="s">
        <v>274</v>
      </c>
      <c r="E231" s="4" t="s">
        <v>1480</v>
      </c>
      <c r="F231" s="3" t="s">
        <v>2630</v>
      </c>
      <c r="G231" s="3" t="s">
        <v>299</v>
      </c>
      <c r="H231" s="3" t="s">
        <v>2628</v>
      </c>
      <c r="I231" s="49" t="s">
        <v>27</v>
      </c>
      <c r="J231" s="3">
        <v>116</v>
      </c>
      <c r="K231" s="3">
        <v>2.02</v>
      </c>
      <c r="L231" s="4" t="s">
        <v>67</v>
      </c>
      <c r="M231" s="6" t="s">
        <v>4194</v>
      </c>
    </row>
    <row r="232" spans="1:13">
      <c r="A232" s="7">
        <v>227</v>
      </c>
      <c r="B232" s="4" t="s">
        <v>2631</v>
      </c>
      <c r="C232" s="3" t="s">
        <v>2632</v>
      </c>
      <c r="D232" s="3" t="s">
        <v>1186</v>
      </c>
      <c r="E232" s="4" t="s">
        <v>142</v>
      </c>
      <c r="F232" s="3" t="s">
        <v>1900</v>
      </c>
      <c r="G232" s="3" t="s">
        <v>97</v>
      </c>
      <c r="H232" s="3" t="s">
        <v>2628</v>
      </c>
      <c r="I232" s="49" t="s">
        <v>26</v>
      </c>
      <c r="J232" s="3">
        <v>89</v>
      </c>
      <c r="K232" s="3">
        <v>1.99</v>
      </c>
      <c r="L232" s="4" t="s">
        <v>88</v>
      </c>
      <c r="M232" s="6" t="s">
        <v>4194</v>
      </c>
    </row>
    <row r="233" spans="1:13">
      <c r="A233" s="7">
        <v>228</v>
      </c>
      <c r="B233" s="4" t="s">
        <v>2633</v>
      </c>
      <c r="C233" s="3" t="s">
        <v>1718</v>
      </c>
      <c r="D233" s="3" t="s">
        <v>978</v>
      </c>
      <c r="E233" s="4" t="s">
        <v>142</v>
      </c>
      <c r="F233" s="3" t="s">
        <v>1510</v>
      </c>
      <c r="G233" s="3" t="s">
        <v>40</v>
      </c>
      <c r="H233" s="3" t="s">
        <v>2628</v>
      </c>
      <c r="I233" s="49" t="s">
        <v>27</v>
      </c>
      <c r="J233" s="3">
        <v>117</v>
      </c>
      <c r="K233" s="3">
        <v>2.0099999999999998</v>
      </c>
      <c r="L233" s="4" t="s">
        <v>67</v>
      </c>
      <c r="M233" s="6" t="s">
        <v>4194</v>
      </c>
    </row>
    <row r="234" spans="1:13">
      <c r="A234" s="7">
        <v>229</v>
      </c>
      <c r="B234" s="4" t="s">
        <v>2634</v>
      </c>
      <c r="C234" s="3" t="s">
        <v>2635</v>
      </c>
      <c r="D234" s="3" t="s">
        <v>156</v>
      </c>
      <c r="E234" s="4" t="s">
        <v>142</v>
      </c>
      <c r="F234" s="3" t="s">
        <v>1483</v>
      </c>
      <c r="G234" s="3" t="s">
        <v>308</v>
      </c>
      <c r="H234" s="3" t="s">
        <v>2628</v>
      </c>
      <c r="I234" s="49" t="s">
        <v>24</v>
      </c>
      <c r="J234" s="3">
        <v>121</v>
      </c>
      <c r="K234" s="3">
        <v>2.33</v>
      </c>
      <c r="L234" s="4" t="s">
        <v>67</v>
      </c>
      <c r="M234" s="6" t="s">
        <v>4194</v>
      </c>
    </row>
    <row r="235" spans="1:13">
      <c r="A235" s="7">
        <v>230</v>
      </c>
      <c r="B235" s="4" t="s">
        <v>2636</v>
      </c>
      <c r="C235" s="3" t="s">
        <v>503</v>
      </c>
      <c r="D235" s="3" t="s">
        <v>234</v>
      </c>
      <c r="E235" s="4" t="s">
        <v>142</v>
      </c>
      <c r="F235" s="3" t="s">
        <v>2637</v>
      </c>
      <c r="G235" s="3" t="s">
        <v>55</v>
      </c>
      <c r="H235" s="3" t="s">
        <v>2628</v>
      </c>
      <c r="I235" s="49" t="s">
        <v>14</v>
      </c>
      <c r="J235" s="3">
        <v>91</v>
      </c>
      <c r="K235" s="3">
        <v>2.06</v>
      </c>
      <c r="L235" s="4" t="s">
        <v>67</v>
      </c>
      <c r="M235" s="6" t="s">
        <v>4197</v>
      </c>
    </row>
    <row r="236" spans="1:13">
      <c r="A236" s="7">
        <v>231</v>
      </c>
      <c r="B236" s="4" t="s">
        <v>2638</v>
      </c>
      <c r="C236" s="3" t="s">
        <v>2639</v>
      </c>
      <c r="D236" s="3" t="s">
        <v>1737</v>
      </c>
      <c r="E236" s="4" t="s">
        <v>142</v>
      </c>
      <c r="F236" s="3" t="s">
        <v>1804</v>
      </c>
      <c r="G236" s="3" t="s">
        <v>40</v>
      </c>
      <c r="H236" s="3" t="s">
        <v>2628</v>
      </c>
      <c r="I236" s="49" t="s">
        <v>26</v>
      </c>
      <c r="J236" s="3">
        <v>134</v>
      </c>
      <c r="K236" s="3">
        <v>2.64</v>
      </c>
      <c r="L236" s="4" t="s">
        <v>35</v>
      </c>
      <c r="M236" s="6" t="s">
        <v>4194</v>
      </c>
    </row>
    <row r="237" spans="1:13">
      <c r="A237" s="7">
        <v>232</v>
      </c>
      <c r="B237" s="4" t="s">
        <v>2640</v>
      </c>
      <c r="C237" s="3" t="s">
        <v>1573</v>
      </c>
      <c r="D237" s="3" t="s">
        <v>1247</v>
      </c>
      <c r="E237" s="4" t="s">
        <v>142</v>
      </c>
      <c r="F237" s="3" t="s">
        <v>1764</v>
      </c>
      <c r="G237" s="3" t="s">
        <v>359</v>
      </c>
      <c r="H237" s="3" t="s">
        <v>2628</v>
      </c>
      <c r="I237" s="49" t="s">
        <v>24</v>
      </c>
      <c r="J237" s="3">
        <v>129</v>
      </c>
      <c r="K237" s="3">
        <v>2.34</v>
      </c>
      <c r="L237" s="4" t="s">
        <v>67</v>
      </c>
      <c r="M237" s="6" t="s">
        <v>4194</v>
      </c>
    </row>
    <row r="238" spans="1:13">
      <c r="A238" s="7">
        <v>233</v>
      </c>
      <c r="B238" s="4" t="s">
        <v>2641</v>
      </c>
      <c r="C238" s="3" t="s">
        <v>57</v>
      </c>
      <c r="D238" s="3" t="s">
        <v>19</v>
      </c>
      <c r="E238" s="4" t="s">
        <v>1480</v>
      </c>
      <c r="F238" s="3" t="s">
        <v>1547</v>
      </c>
      <c r="G238" s="3" t="s">
        <v>785</v>
      </c>
      <c r="H238" s="3" t="s">
        <v>2628</v>
      </c>
      <c r="I238" s="61" t="s">
        <v>26</v>
      </c>
      <c r="J238" s="3">
        <v>127</v>
      </c>
      <c r="K238" s="3">
        <v>2.81</v>
      </c>
      <c r="L238" s="4" t="s">
        <v>35</v>
      </c>
      <c r="M238" s="6" t="s">
        <v>4196</v>
      </c>
    </row>
    <row r="239" spans="1:13">
      <c r="A239" s="7">
        <v>234</v>
      </c>
      <c r="B239" s="4" t="s">
        <v>2642</v>
      </c>
      <c r="C239" s="3" t="s">
        <v>108</v>
      </c>
      <c r="D239" s="3" t="s">
        <v>537</v>
      </c>
      <c r="E239" s="4" t="s">
        <v>142</v>
      </c>
      <c r="F239" s="3" t="s">
        <v>1726</v>
      </c>
      <c r="G239" s="3" t="s">
        <v>50</v>
      </c>
      <c r="H239" s="3" t="s">
        <v>2628</v>
      </c>
      <c r="I239" s="61" t="s">
        <v>26</v>
      </c>
      <c r="J239" s="3">
        <v>126</v>
      </c>
      <c r="K239" s="3">
        <v>2.73</v>
      </c>
      <c r="L239" s="4" t="s">
        <v>35</v>
      </c>
      <c r="M239" s="6" t="s">
        <v>4196</v>
      </c>
    </row>
    <row r="240" spans="1:13">
      <c r="A240" s="7">
        <v>235</v>
      </c>
      <c r="B240" s="4" t="s">
        <v>2643</v>
      </c>
      <c r="C240" s="3" t="s">
        <v>467</v>
      </c>
      <c r="D240" s="3" t="s">
        <v>234</v>
      </c>
      <c r="E240" s="4" t="s">
        <v>1480</v>
      </c>
      <c r="F240" s="3" t="s">
        <v>1517</v>
      </c>
      <c r="G240" s="3" t="s">
        <v>45</v>
      </c>
      <c r="H240" s="3" t="s">
        <v>2628</v>
      </c>
      <c r="I240" s="61" t="s">
        <v>26</v>
      </c>
      <c r="J240" s="3">
        <v>128</v>
      </c>
      <c r="K240" s="3">
        <v>2.87</v>
      </c>
      <c r="L240" s="4" t="s">
        <v>35</v>
      </c>
      <c r="M240" s="6" t="s">
        <v>4196</v>
      </c>
    </row>
    <row r="241" spans="1:13">
      <c r="A241" s="7">
        <v>236</v>
      </c>
      <c r="B241" s="4" t="s">
        <v>2644</v>
      </c>
      <c r="C241" s="3" t="s">
        <v>1615</v>
      </c>
      <c r="D241" s="3" t="s">
        <v>53</v>
      </c>
      <c r="E241" s="4" t="s">
        <v>142</v>
      </c>
      <c r="F241" s="3" t="s">
        <v>1898</v>
      </c>
      <c r="G241" s="3" t="s">
        <v>40</v>
      </c>
      <c r="H241" s="3" t="s">
        <v>2628</v>
      </c>
      <c r="I241" s="49" t="s">
        <v>23</v>
      </c>
      <c r="J241" s="3">
        <v>134</v>
      </c>
      <c r="K241" s="3">
        <v>2.38</v>
      </c>
      <c r="L241" s="4" t="s">
        <v>67</v>
      </c>
      <c r="M241" s="6" t="s">
        <v>4194</v>
      </c>
    </row>
    <row r="242" spans="1:13">
      <c r="A242" s="7">
        <v>237</v>
      </c>
      <c r="B242" s="4" t="s">
        <v>2645</v>
      </c>
      <c r="C242" s="3" t="s">
        <v>104</v>
      </c>
      <c r="D242" s="3" t="s">
        <v>95</v>
      </c>
      <c r="E242" s="4" t="s">
        <v>1480</v>
      </c>
      <c r="F242" s="3" t="s">
        <v>2646</v>
      </c>
      <c r="G242" s="3" t="s">
        <v>193</v>
      </c>
      <c r="H242" s="3" t="s">
        <v>2628</v>
      </c>
      <c r="I242" s="49" t="s">
        <v>26</v>
      </c>
      <c r="J242" s="3">
        <v>124</v>
      </c>
      <c r="K242" s="3">
        <v>2.56</v>
      </c>
      <c r="L242" s="4" t="s">
        <v>35</v>
      </c>
      <c r="M242" s="6" t="s">
        <v>4194</v>
      </c>
    </row>
    <row r="243" spans="1:13">
      <c r="A243" s="7">
        <v>238</v>
      </c>
      <c r="B243" s="4" t="s">
        <v>2647</v>
      </c>
      <c r="C243" s="3" t="s">
        <v>2648</v>
      </c>
      <c r="D243" s="3" t="s">
        <v>181</v>
      </c>
      <c r="E243" s="4" t="s">
        <v>142</v>
      </c>
      <c r="F243" s="3" t="s">
        <v>1579</v>
      </c>
      <c r="G243" s="3" t="s">
        <v>55</v>
      </c>
      <c r="H243" s="3" t="s">
        <v>2628</v>
      </c>
      <c r="I243" s="49" t="s">
        <v>26</v>
      </c>
      <c r="J243" s="3">
        <v>129</v>
      </c>
      <c r="K243" s="3">
        <v>2.64</v>
      </c>
      <c r="L243" s="4" t="s">
        <v>35</v>
      </c>
      <c r="M243" s="6" t="s">
        <v>4194</v>
      </c>
    </row>
    <row r="244" spans="1:13">
      <c r="A244" s="7">
        <v>239</v>
      </c>
      <c r="B244" s="4" t="s">
        <v>2649</v>
      </c>
      <c r="C244" s="3" t="s">
        <v>2650</v>
      </c>
      <c r="D244" s="3" t="s">
        <v>113</v>
      </c>
      <c r="E244" s="4" t="s">
        <v>1480</v>
      </c>
      <c r="F244" s="3" t="s">
        <v>2651</v>
      </c>
      <c r="G244" s="3" t="s">
        <v>299</v>
      </c>
      <c r="H244" s="3" t="s">
        <v>2628</v>
      </c>
      <c r="I244" s="49" t="s">
        <v>26</v>
      </c>
      <c r="J244" s="3">
        <v>134</v>
      </c>
      <c r="K244" s="3">
        <v>2.61</v>
      </c>
      <c r="L244" s="4" t="s">
        <v>35</v>
      </c>
      <c r="M244" s="6" t="s">
        <v>4194</v>
      </c>
    </row>
    <row r="245" spans="1:13">
      <c r="A245" s="7">
        <v>240</v>
      </c>
      <c r="B245" s="4" t="s">
        <v>2652</v>
      </c>
      <c r="C245" s="3" t="s">
        <v>1848</v>
      </c>
      <c r="D245" s="3" t="s">
        <v>2653</v>
      </c>
      <c r="E245" s="4" t="s">
        <v>142</v>
      </c>
      <c r="F245" s="3" t="s">
        <v>1964</v>
      </c>
      <c r="G245" s="3" t="s">
        <v>50</v>
      </c>
      <c r="H245" s="3" t="s">
        <v>2628</v>
      </c>
      <c r="I245" s="49" t="s">
        <v>14</v>
      </c>
      <c r="J245" s="3">
        <v>64</v>
      </c>
      <c r="K245" s="3">
        <v>2.11</v>
      </c>
      <c r="L245" s="4" t="s">
        <v>67</v>
      </c>
      <c r="M245" s="6" t="s">
        <v>4197</v>
      </c>
    </row>
    <row r="246" spans="1:13">
      <c r="A246" s="7">
        <v>241</v>
      </c>
      <c r="B246" s="4" t="s">
        <v>2654</v>
      </c>
      <c r="C246" s="3" t="s">
        <v>1275</v>
      </c>
      <c r="D246" s="3" t="s">
        <v>2655</v>
      </c>
      <c r="E246" s="4" t="s">
        <v>142</v>
      </c>
      <c r="F246" s="3" t="s">
        <v>2656</v>
      </c>
      <c r="G246" s="3" t="s">
        <v>2657</v>
      </c>
      <c r="H246" s="3" t="s">
        <v>2628</v>
      </c>
      <c r="I246" s="49" t="s">
        <v>24</v>
      </c>
      <c r="J246" s="3">
        <v>65</v>
      </c>
      <c r="K246" s="3">
        <v>2.1</v>
      </c>
      <c r="L246" s="4" t="s">
        <v>67</v>
      </c>
      <c r="M246" s="6" t="s">
        <v>4194</v>
      </c>
    </row>
    <row r="247" spans="1:13">
      <c r="A247" s="7">
        <v>242</v>
      </c>
      <c r="B247" s="4" t="s">
        <v>2658</v>
      </c>
      <c r="C247" s="3" t="s">
        <v>2659</v>
      </c>
      <c r="D247" s="3" t="s">
        <v>1180</v>
      </c>
      <c r="E247" s="4" t="s">
        <v>142</v>
      </c>
      <c r="F247" s="3" t="s">
        <v>1749</v>
      </c>
      <c r="G247" s="3" t="s">
        <v>193</v>
      </c>
      <c r="H247" s="3" t="s">
        <v>2628</v>
      </c>
      <c r="I247" s="49" t="s">
        <v>26</v>
      </c>
      <c r="J247" s="3">
        <v>127</v>
      </c>
      <c r="K247" s="3">
        <v>2.42</v>
      </c>
      <c r="L247" s="4" t="s">
        <v>67</v>
      </c>
      <c r="M247" s="6" t="s">
        <v>4194</v>
      </c>
    </row>
    <row r="248" spans="1:13">
      <c r="A248" s="7">
        <v>243</v>
      </c>
      <c r="B248" s="4" t="s">
        <v>2660</v>
      </c>
      <c r="C248" s="3" t="s">
        <v>1931</v>
      </c>
      <c r="D248" s="3" t="s">
        <v>681</v>
      </c>
      <c r="E248" s="4" t="s">
        <v>142</v>
      </c>
      <c r="F248" s="3" t="s">
        <v>1663</v>
      </c>
      <c r="G248" s="3" t="s">
        <v>178</v>
      </c>
      <c r="H248" s="3" t="s">
        <v>2628</v>
      </c>
      <c r="I248" s="49" t="s">
        <v>27</v>
      </c>
      <c r="J248" s="3">
        <v>116</v>
      </c>
      <c r="K248" s="3">
        <v>2.21</v>
      </c>
      <c r="L248" s="4" t="s">
        <v>67</v>
      </c>
      <c r="M248" s="6" t="s">
        <v>4194</v>
      </c>
    </row>
    <row r="249" spans="1:13">
      <c r="A249" s="7">
        <v>244</v>
      </c>
      <c r="B249" s="4" t="s">
        <v>2661</v>
      </c>
      <c r="C249" s="3" t="s">
        <v>1172</v>
      </c>
      <c r="D249" s="3" t="s">
        <v>234</v>
      </c>
      <c r="E249" s="4" t="s">
        <v>142</v>
      </c>
      <c r="F249" s="3" t="s">
        <v>1629</v>
      </c>
      <c r="G249" s="3" t="s">
        <v>303</v>
      </c>
      <c r="H249" s="3" t="s">
        <v>2628</v>
      </c>
      <c r="I249" s="49" t="s">
        <v>26</v>
      </c>
      <c r="J249" s="3">
        <v>111</v>
      </c>
      <c r="K249" s="3">
        <v>1.91</v>
      </c>
      <c r="L249" s="4" t="s">
        <v>88</v>
      </c>
      <c r="M249" s="6" t="s">
        <v>4194</v>
      </c>
    </row>
    <row r="250" spans="1:13">
      <c r="A250" s="7">
        <v>245</v>
      </c>
      <c r="B250" s="4" t="s">
        <v>2662</v>
      </c>
      <c r="C250" s="3" t="s">
        <v>1949</v>
      </c>
      <c r="D250" s="3" t="s">
        <v>121</v>
      </c>
      <c r="E250" s="4" t="s">
        <v>142</v>
      </c>
      <c r="F250" s="3" t="s">
        <v>1687</v>
      </c>
      <c r="G250" s="3" t="s">
        <v>97</v>
      </c>
      <c r="H250" s="3" t="s">
        <v>2628</v>
      </c>
      <c r="I250" s="49" t="s">
        <v>26</v>
      </c>
      <c r="J250" s="3">
        <v>128</v>
      </c>
      <c r="K250" s="3">
        <v>2.64</v>
      </c>
      <c r="L250" s="4" t="s">
        <v>35</v>
      </c>
      <c r="M250" s="6" t="s">
        <v>4194</v>
      </c>
    </row>
    <row r="251" spans="1:13">
      <c r="A251" s="7">
        <v>246</v>
      </c>
      <c r="B251" s="4" t="s">
        <v>2663</v>
      </c>
      <c r="C251" s="3" t="s">
        <v>2664</v>
      </c>
      <c r="D251" s="3" t="s">
        <v>626</v>
      </c>
      <c r="E251" s="4" t="s">
        <v>142</v>
      </c>
      <c r="F251" s="3" t="s">
        <v>1711</v>
      </c>
      <c r="G251" s="3" t="s">
        <v>178</v>
      </c>
      <c r="H251" s="3" t="s">
        <v>2628</v>
      </c>
      <c r="I251" s="61" t="s">
        <v>26</v>
      </c>
      <c r="J251" s="3">
        <v>134</v>
      </c>
      <c r="K251" s="3">
        <v>2.89</v>
      </c>
      <c r="L251" s="4" t="s">
        <v>35</v>
      </c>
      <c r="M251" s="6" t="s">
        <v>4196</v>
      </c>
    </row>
    <row r="252" spans="1:13">
      <c r="A252" s="7">
        <v>247</v>
      </c>
      <c r="B252" s="4" t="s">
        <v>2665</v>
      </c>
      <c r="C252" s="3" t="s">
        <v>57</v>
      </c>
      <c r="D252" s="3" t="s">
        <v>53</v>
      </c>
      <c r="E252" s="4" t="s">
        <v>1480</v>
      </c>
      <c r="F252" s="3" t="s">
        <v>2666</v>
      </c>
      <c r="G252" s="3" t="s">
        <v>50</v>
      </c>
      <c r="H252" s="3" t="s">
        <v>2628</v>
      </c>
      <c r="I252" s="61" t="s">
        <v>27</v>
      </c>
      <c r="J252" s="3">
        <v>128</v>
      </c>
      <c r="K252" s="3">
        <v>2.74</v>
      </c>
      <c r="L252" s="4" t="s">
        <v>35</v>
      </c>
      <c r="M252" s="6" t="s">
        <v>4196</v>
      </c>
    </row>
    <row r="253" spans="1:13">
      <c r="A253" s="7">
        <v>248</v>
      </c>
      <c r="B253" s="4" t="s">
        <v>2667</v>
      </c>
      <c r="C253" s="3" t="s">
        <v>2668</v>
      </c>
      <c r="D253" s="3" t="s">
        <v>53</v>
      </c>
      <c r="E253" s="4" t="s">
        <v>1480</v>
      </c>
      <c r="F253" s="3" t="s">
        <v>1513</v>
      </c>
      <c r="G253" s="3" t="s">
        <v>21</v>
      </c>
      <c r="H253" s="3" t="s">
        <v>2628</v>
      </c>
      <c r="I253" s="49" t="s">
        <v>27</v>
      </c>
      <c r="J253" s="3">
        <v>124</v>
      </c>
      <c r="K253" s="3">
        <v>2.08</v>
      </c>
      <c r="L253" s="4" t="s">
        <v>67</v>
      </c>
      <c r="M253" s="6" t="s">
        <v>4194</v>
      </c>
    </row>
    <row r="254" spans="1:13">
      <c r="A254" s="7">
        <v>249</v>
      </c>
      <c r="B254" s="4" t="s">
        <v>2669</v>
      </c>
      <c r="C254" s="3" t="s">
        <v>1237</v>
      </c>
      <c r="D254" s="3" t="s">
        <v>2670</v>
      </c>
      <c r="E254" s="4" t="s">
        <v>142</v>
      </c>
      <c r="F254" s="3" t="s">
        <v>1739</v>
      </c>
      <c r="G254" s="3" t="s">
        <v>50</v>
      </c>
      <c r="H254" s="3" t="s">
        <v>2628</v>
      </c>
      <c r="I254" s="61" t="s">
        <v>26</v>
      </c>
      <c r="J254" s="3">
        <v>131</v>
      </c>
      <c r="K254" s="3">
        <v>2.94</v>
      </c>
      <c r="L254" s="4" t="s">
        <v>35</v>
      </c>
      <c r="M254" s="6" t="s">
        <v>4196</v>
      </c>
    </row>
    <row r="255" spans="1:13">
      <c r="A255" s="7">
        <v>250</v>
      </c>
      <c r="B255" s="4" t="s">
        <v>2671</v>
      </c>
      <c r="C255" s="3" t="s">
        <v>1202</v>
      </c>
      <c r="D255" s="3" t="s">
        <v>954</v>
      </c>
      <c r="E255" s="4" t="s">
        <v>142</v>
      </c>
      <c r="F255" s="3" t="s">
        <v>1900</v>
      </c>
      <c r="G255" s="3" t="s">
        <v>303</v>
      </c>
      <c r="H255" s="3" t="s">
        <v>2628</v>
      </c>
      <c r="I255" s="61" t="s">
        <v>26</v>
      </c>
      <c r="J255" s="3">
        <v>127</v>
      </c>
      <c r="K255" s="3">
        <v>2.76</v>
      </c>
      <c r="L255" s="4" t="s">
        <v>35</v>
      </c>
      <c r="M255" s="6" t="s">
        <v>4196</v>
      </c>
    </row>
    <row r="256" spans="1:13">
      <c r="A256" s="7">
        <v>251</v>
      </c>
      <c r="B256" s="4" t="s">
        <v>2672</v>
      </c>
      <c r="C256" s="3" t="s">
        <v>2673</v>
      </c>
      <c r="D256" s="3" t="s">
        <v>954</v>
      </c>
      <c r="E256" s="4" t="s">
        <v>142</v>
      </c>
      <c r="F256" s="3" t="s">
        <v>1928</v>
      </c>
      <c r="G256" s="3" t="s">
        <v>303</v>
      </c>
      <c r="H256" s="3" t="s">
        <v>2628</v>
      </c>
      <c r="I256" s="49" t="s">
        <v>27</v>
      </c>
      <c r="J256" s="3">
        <v>99</v>
      </c>
      <c r="K256" s="3">
        <v>2.09</v>
      </c>
      <c r="L256" s="4" t="s">
        <v>67</v>
      </c>
      <c r="M256" s="6" t="s">
        <v>4194</v>
      </c>
    </row>
    <row r="257" spans="1:13">
      <c r="A257" s="7">
        <v>252</v>
      </c>
      <c r="B257" s="4" t="s">
        <v>2674</v>
      </c>
      <c r="C257" s="3" t="s">
        <v>2675</v>
      </c>
      <c r="D257" s="3" t="s">
        <v>274</v>
      </c>
      <c r="E257" s="4" t="s">
        <v>1480</v>
      </c>
      <c r="F257" s="3" t="s">
        <v>1804</v>
      </c>
      <c r="G257" s="3" t="s">
        <v>65</v>
      </c>
      <c r="H257" s="3" t="s">
        <v>2628</v>
      </c>
      <c r="I257" s="61" t="s">
        <v>26</v>
      </c>
      <c r="J257" s="3">
        <v>131</v>
      </c>
      <c r="K257" s="3">
        <v>2.97</v>
      </c>
      <c r="L257" s="4" t="s">
        <v>35</v>
      </c>
      <c r="M257" s="6" t="s">
        <v>4196</v>
      </c>
    </row>
    <row r="258" spans="1:13">
      <c r="A258" s="7">
        <v>253</v>
      </c>
      <c r="B258" s="4" t="s">
        <v>2676</v>
      </c>
      <c r="C258" s="3" t="s">
        <v>2677</v>
      </c>
      <c r="D258" s="3" t="s">
        <v>432</v>
      </c>
      <c r="E258" s="4" t="s">
        <v>1480</v>
      </c>
      <c r="F258" s="3" t="s">
        <v>1711</v>
      </c>
      <c r="G258" s="3" t="s">
        <v>178</v>
      </c>
      <c r="H258" s="3" t="s">
        <v>2628</v>
      </c>
      <c r="I258" s="49" t="s">
        <v>26</v>
      </c>
      <c r="J258" s="3">
        <v>131</v>
      </c>
      <c r="K258" s="3">
        <v>2.64</v>
      </c>
      <c r="L258" s="4" t="s">
        <v>35</v>
      </c>
      <c r="M258" s="6" t="s">
        <v>4194</v>
      </c>
    </row>
    <row r="259" spans="1:13">
      <c r="A259" s="7">
        <v>254</v>
      </c>
      <c r="B259" s="4" t="s">
        <v>2678</v>
      </c>
      <c r="C259" s="3" t="s">
        <v>1235</v>
      </c>
      <c r="D259" s="3" t="s">
        <v>181</v>
      </c>
      <c r="E259" s="4" t="s">
        <v>142</v>
      </c>
      <c r="F259" s="3" t="s">
        <v>1887</v>
      </c>
      <c r="G259" s="3" t="s">
        <v>50</v>
      </c>
      <c r="H259" s="3" t="s">
        <v>2628</v>
      </c>
      <c r="I259" s="49" t="s">
        <v>24</v>
      </c>
      <c r="J259" s="3">
        <v>73</v>
      </c>
      <c r="K259" s="3">
        <v>1.99</v>
      </c>
      <c r="L259" s="4" t="s">
        <v>88</v>
      </c>
      <c r="M259" s="6" t="s">
        <v>4194</v>
      </c>
    </row>
    <row r="260" spans="1:13">
      <c r="A260" s="7">
        <v>255</v>
      </c>
      <c r="B260" s="4" t="s">
        <v>2679</v>
      </c>
      <c r="C260" s="3" t="s">
        <v>1708</v>
      </c>
      <c r="D260" s="3" t="s">
        <v>113</v>
      </c>
      <c r="E260" s="4" t="s">
        <v>142</v>
      </c>
      <c r="F260" s="3" t="s">
        <v>2680</v>
      </c>
      <c r="G260" s="3" t="s">
        <v>785</v>
      </c>
      <c r="H260" s="3" t="s">
        <v>2628</v>
      </c>
      <c r="I260" s="49" t="s">
        <v>1289</v>
      </c>
      <c r="J260" s="3">
        <v>94</v>
      </c>
      <c r="K260" s="3">
        <v>1.75</v>
      </c>
      <c r="L260" s="4" t="s">
        <v>88</v>
      </c>
      <c r="M260" s="6" t="s">
        <v>4194</v>
      </c>
    </row>
    <row r="261" spans="1:13">
      <c r="A261" s="7">
        <v>256</v>
      </c>
      <c r="B261" s="4" t="s">
        <v>2681</v>
      </c>
      <c r="C261" s="3" t="s">
        <v>505</v>
      </c>
      <c r="D261" s="3" t="s">
        <v>113</v>
      </c>
      <c r="E261" s="4" t="s">
        <v>142</v>
      </c>
      <c r="F261" s="3" t="s">
        <v>2229</v>
      </c>
      <c r="G261" s="3" t="s">
        <v>178</v>
      </c>
      <c r="H261" s="3" t="s">
        <v>2628</v>
      </c>
      <c r="I261" s="61" t="s">
        <v>26</v>
      </c>
      <c r="J261" s="3">
        <v>134</v>
      </c>
      <c r="K261" s="3">
        <v>3.39</v>
      </c>
      <c r="L261" s="4" t="s">
        <v>28</v>
      </c>
      <c r="M261" s="6" t="s">
        <v>4196</v>
      </c>
    </row>
    <row r="262" spans="1:13">
      <c r="A262" s="7">
        <v>257</v>
      </c>
      <c r="B262" s="4" t="s">
        <v>2682</v>
      </c>
      <c r="C262" s="3" t="s">
        <v>1233</v>
      </c>
      <c r="D262" s="3" t="s">
        <v>1186</v>
      </c>
      <c r="E262" s="4" t="s">
        <v>142</v>
      </c>
      <c r="F262" s="3" t="s">
        <v>1764</v>
      </c>
      <c r="G262" s="3" t="s">
        <v>40</v>
      </c>
      <c r="H262" s="3" t="s">
        <v>2628</v>
      </c>
      <c r="I262" s="49" t="s">
        <v>26</v>
      </c>
      <c r="J262" s="3">
        <v>122</v>
      </c>
      <c r="K262" s="3">
        <v>2.48</v>
      </c>
      <c r="L262" s="4" t="s">
        <v>67</v>
      </c>
      <c r="M262" s="6" t="s">
        <v>4194</v>
      </c>
    </row>
    <row r="263" spans="1:13">
      <c r="A263" s="7">
        <v>258</v>
      </c>
      <c r="B263" s="4" t="s">
        <v>2683</v>
      </c>
      <c r="C263" s="3" t="s">
        <v>1957</v>
      </c>
      <c r="D263" s="3" t="s">
        <v>1230</v>
      </c>
      <c r="E263" s="4" t="s">
        <v>142</v>
      </c>
      <c r="F263" s="3" t="s">
        <v>2684</v>
      </c>
      <c r="G263" s="3" t="s">
        <v>359</v>
      </c>
      <c r="H263" s="3" t="s">
        <v>2628</v>
      </c>
      <c r="I263" s="49" t="s">
        <v>26</v>
      </c>
      <c r="J263" s="3">
        <v>120</v>
      </c>
      <c r="K263" s="3">
        <v>2.21</v>
      </c>
      <c r="L263" s="4" t="s">
        <v>67</v>
      </c>
      <c r="M263" s="6" t="s">
        <v>4194</v>
      </c>
    </row>
    <row r="264" spans="1:13">
      <c r="A264" s="7">
        <v>259</v>
      </c>
      <c r="B264" s="4" t="s">
        <v>2685</v>
      </c>
      <c r="C264" s="3" t="s">
        <v>975</v>
      </c>
      <c r="D264" s="3" t="s">
        <v>1247</v>
      </c>
      <c r="E264" s="4" t="s">
        <v>142</v>
      </c>
      <c r="F264" s="3" t="s">
        <v>2510</v>
      </c>
      <c r="G264" s="3" t="s">
        <v>55</v>
      </c>
      <c r="H264" s="3" t="s">
        <v>2628</v>
      </c>
      <c r="I264" s="49" t="s">
        <v>26</v>
      </c>
      <c r="J264" s="3">
        <v>124</v>
      </c>
      <c r="K264" s="3">
        <v>2.2799999999999998</v>
      </c>
      <c r="L264" s="4" t="s">
        <v>67</v>
      </c>
      <c r="M264" s="6" t="s">
        <v>4194</v>
      </c>
    </row>
    <row r="265" spans="1:13">
      <c r="A265" s="7">
        <v>260</v>
      </c>
      <c r="B265" s="4" t="s">
        <v>2686</v>
      </c>
      <c r="C265" s="3" t="s">
        <v>2687</v>
      </c>
      <c r="D265" s="3" t="s">
        <v>43</v>
      </c>
      <c r="E265" s="4" t="s">
        <v>142</v>
      </c>
      <c r="F265" s="3" t="s">
        <v>2688</v>
      </c>
      <c r="G265" s="3" t="s">
        <v>45</v>
      </c>
      <c r="H265" s="3" t="s">
        <v>2628</v>
      </c>
      <c r="I265" s="49" t="s">
        <v>26</v>
      </c>
      <c r="J265" s="3">
        <v>124</v>
      </c>
      <c r="K265" s="3">
        <v>2.35</v>
      </c>
      <c r="L265" s="4" t="s">
        <v>67</v>
      </c>
      <c r="M265" s="6" t="s">
        <v>4194</v>
      </c>
    </row>
    <row r="266" spans="1:13">
      <c r="A266" s="7">
        <v>261</v>
      </c>
      <c r="B266" s="4" t="s">
        <v>2689</v>
      </c>
      <c r="C266" s="3" t="s">
        <v>161</v>
      </c>
      <c r="D266" s="3" t="s">
        <v>137</v>
      </c>
      <c r="E266" s="4" t="s">
        <v>142</v>
      </c>
      <c r="F266" s="3" t="s">
        <v>2690</v>
      </c>
      <c r="G266" s="3" t="s">
        <v>303</v>
      </c>
      <c r="H266" s="3" t="s">
        <v>2628</v>
      </c>
      <c r="I266" s="49" t="s">
        <v>26</v>
      </c>
      <c r="J266" s="3">
        <v>106</v>
      </c>
      <c r="K266" s="3">
        <v>2.0099999999999998</v>
      </c>
      <c r="L266" s="4" t="s">
        <v>67</v>
      </c>
      <c r="M266" s="6" t="s">
        <v>4194</v>
      </c>
    </row>
    <row r="267" spans="1:13">
      <c r="A267" s="7">
        <v>262</v>
      </c>
      <c r="B267" s="4" t="s">
        <v>2691</v>
      </c>
      <c r="C267" s="3" t="s">
        <v>1250</v>
      </c>
      <c r="D267" s="3" t="s">
        <v>137</v>
      </c>
      <c r="E267" s="4" t="s">
        <v>142</v>
      </c>
      <c r="F267" s="3" t="s">
        <v>2692</v>
      </c>
      <c r="G267" s="3" t="s">
        <v>45</v>
      </c>
      <c r="H267" s="3" t="s">
        <v>2628</v>
      </c>
      <c r="I267" s="49" t="s">
        <v>25</v>
      </c>
      <c r="J267" s="3">
        <v>97</v>
      </c>
      <c r="K267" s="3">
        <v>1.88</v>
      </c>
      <c r="L267" s="4" t="s">
        <v>88</v>
      </c>
      <c r="M267" s="6" t="s">
        <v>4194</v>
      </c>
    </row>
    <row r="268" spans="1:13">
      <c r="A268" s="7">
        <v>263</v>
      </c>
      <c r="B268" s="4" t="s">
        <v>2693</v>
      </c>
      <c r="C268" s="3" t="s">
        <v>505</v>
      </c>
      <c r="D268" s="3" t="s">
        <v>1168</v>
      </c>
      <c r="E268" s="4" t="s">
        <v>142</v>
      </c>
      <c r="F268" s="3" t="s">
        <v>1822</v>
      </c>
      <c r="G268" s="3" t="s">
        <v>178</v>
      </c>
      <c r="H268" s="3" t="s">
        <v>2628</v>
      </c>
      <c r="I268" s="49" t="s">
        <v>26</v>
      </c>
      <c r="J268" s="3">
        <v>125</v>
      </c>
      <c r="K268" s="3">
        <v>2.19</v>
      </c>
      <c r="L268" s="4" t="s">
        <v>67</v>
      </c>
      <c r="M268" s="6" t="s">
        <v>4194</v>
      </c>
    </row>
    <row r="269" spans="1:13">
      <c r="A269" s="7">
        <v>264</v>
      </c>
      <c r="B269" s="4" t="s">
        <v>2694</v>
      </c>
      <c r="C269" s="3" t="s">
        <v>2695</v>
      </c>
      <c r="D269" s="3" t="s">
        <v>1242</v>
      </c>
      <c r="E269" s="4" t="s">
        <v>142</v>
      </c>
      <c r="F269" s="3" t="s">
        <v>2630</v>
      </c>
      <c r="G269" s="3" t="s">
        <v>55</v>
      </c>
      <c r="H269" s="3" t="s">
        <v>2628</v>
      </c>
      <c r="I269" s="61" t="s">
        <v>26</v>
      </c>
      <c r="J269" s="3">
        <v>131</v>
      </c>
      <c r="K269" s="3">
        <v>2.74</v>
      </c>
      <c r="L269" s="4" t="s">
        <v>35</v>
      </c>
      <c r="M269" s="6" t="s">
        <v>4196</v>
      </c>
    </row>
    <row r="270" spans="1:13">
      <c r="A270" s="7">
        <v>265</v>
      </c>
      <c r="B270" s="4" t="s">
        <v>2696</v>
      </c>
      <c r="C270" s="3" t="s">
        <v>2697</v>
      </c>
      <c r="D270" s="3" t="s">
        <v>2553</v>
      </c>
      <c r="E270" s="4" t="s">
        <v>142</v>
      </c>
      <c r="F270" s="3" t="s">
        <v>1470</v>
      </c>
      <c r="G270" s="3" t="s">
        <v>45</v>
      </c>
      <c r="H270" s="3" t="s">
        <v>2628</v>
      </c>
      <c r="I270" s="49" t="s">
        <v>14</v>
      </c>
      <c r="J270" s="3">
        <v>87</v>
      </c>
      <c r="K270" s="3">
        <v>1.75</v>
      </c>
      <c r="L270" s="4" t="s">
        <v>88</v>
      </c>
      <c r="M270" s="6" t="s">
        <v>4197</v>
      </c>
    </row>
    <row r="271" spans="1:13">
      <c r="A271" s="7">
        <v>266</v>
      </c>
      <c r="B271" s="4" t="s">
        <v>2698</v>
      </c>
      <c r="C271" s="3" t="s">
        <v>2699</v>
      </c>
      <c r="D271" s="3" t="s">
        <v>429</v>
      </c>
      <c r="E271" s="4" t="s">
        <v>142</v>
      </c>
      <c r="F271" s="3" t="s">
        <v>1874</v>
      </c>
      <c r="G271" s="3" t="s">
        <v>359</v>
      </c>
      <c r="H271" s="3" t="s">
        <v>2628</v>
      </c>
      <c r="I271" s="49" t="s">
        <v>26</v>
      </c>
      <c r="J271" s="3">
        <v>128</v>
      </c>
      <c r="K271" s="3">
        <v>2.4500000000000002</v>
      </c>
      <c r="L271" s="4" t="s">
        <v>67</v>
      </c>
      <c r="M271" s="6" t="s">
        <v>4194</v>
      </c>
    </row>
    <row r="272" spans="1:13">
      <c r="A272" s="7">
        <v>267</v>
      </c>
      <c r="B272" s="4" t="s">
        <v>2700</v>
      </c>
      <c r="C272" s="3" t="s">
        <v>2701</v>
      </c>
      <c r="D272" s="3" t="s">
        <v>142</v>
      </c>
      <c r="E272" s="4" t="s">
        <v>142</v>
      </c>
      <c r="F272" s="3" t="s">
        <v>1486</v>
      </c>
      <c r="G272" s="3" t="s">
        <v>55</v>
      </c>
      <c r="H272" s="3" t="s">
        <v>2628</v>
      </c>
      <c r="I272" s="49" t="s">
        <v>24</v>
      </c>
      <c r="J272" s="3">
        <v>80</v>
      </c>
      <c r="K272" s="3">
        <v>1.93</v>
      </c>
      <c r="L272" s="4" t="s">
        <v>88</v>
      </c>
      <c r="M272" s="6" t="s">
        <v>4194</v>
      </c>
    </row>
    <row r="273" spans="1:13">
      <c r="A273" s="7">
        <v>268</v>
      </c>
      <c r="B273" s="4" t="s">
        <v>2702</v>
      </c>
      <c r="C273" s="3" t="s">
        <v>1185</v>
      </c>
      <c r="D273" s="3" t="s">
        <v>251</v>
      </c>
      <c r="E273" s="4" t="s">
        <v>142</v>
      </c>
      <c r="F273" s="3" t="s">
        <v>1874</v>
      </c>
      <c r="G273" s="3" t="s">
        <v>21</v>
      </c>
      <c r="H273" s="3" t="s">
        <v>2628</v>
      </c>
      <c r="I273" s="49" t="s">
        <v>24</v>
      </c>
      <c r="J273" s="3">
        <v>102</v>
      </c>
      <c r="K273" s="3">
        <v>1.99</v>
      </c>
      <c r="L273" s="4" t="s">
        <v>88</v>
      </c>
      <c r="M273" s="6" t="s">
        <v>4194</v>
      </c>
    </row>
    <row r="274" spans="1:13">
      <c r="A274" s="7">
        <v>269</v>
      </c>
      <c r="B274" s="4" t="s">
        <v>2703</v>
      </c>
      <c r="C274" s="3" t="s">
        <v>1264</v>
      </c>
      <c r="D274" s="3" t="s">
        <v>2704</v>
      </c>
      <c r="E274" s="4" t="s">
        <v>142</v>
      </c>
      <c r="F274" s="3" t="s">
        <v>1565</v>
      </c>
      <c r="G274" s="3" t="s">
        <v>359</v>
      </c>
      <c r="H274" s="3" t="s">
        <v>2628</v>
      </c>
      <c r="I274" s="49" t="s">
        <v>26</v>
      </c>
      <c r="J274" s="3">
        <v>134</v>
      </c>
      <c r="K274" s="3">
        <v>2.56</v>
      </c>
      <c r="L274" s="4" t="s">
        <v>35</v>
      </c>
      <c r="M274" s="6" t="s">
        <v>4194</v>
      </c>
    </row>
    <row r="275" spans="1:13">
      <c r="A275" s="7">
        <v>270</v>
      </c>
      <c r="B275" s="4" t="s">
        <v>2705</v>
      </c>
      <c r="C275" s="3" t="s">
        <v>2706</v>
      </c>
      <c r="D275" s="3" t="s">
        <v>626</v>
      </c>
      <c r="E275" s="4" t="s">
        <v>142</v>
      </c>
      <c r="F275" s="3" t="s">
        <v>2480</v>
      </c>
      <c r="G275" s="3" t="s">
        <v>55</v>
      </c>
      <c r="H275" s="3" t="s">
        <v>2628</v>
      </c>
      <c r="I275" s="49" t="s">
        <v>14</v>
      </c>
      <c r="J275" s="3">
        <v>61</v>
      </c>
      <c r="K275" s="3">
        <v>1.63</v>
      </c>
      <c r="L275" s="4" t="s">
        <v>88</v>
      </c>
      <c r="M275" s="6" t="s">
        <v>4197</v>
      </c>
    </row>
    <row r="276" spans="1:13">
      <c r="A276" s="7">
        <v>271</v>
      </c>
      <c r="B276" s="4" t="s">
        <v>2707</v>
      </c>
      <c r="C276" s="3" t="s">
        <v>1237</v>
      </c>
      <c r="D276" s="3" t="s">
        <v>85</v>
      </c>
      <c r="E276" s="4" t="s">
        <v>142</v>
      </c>
      <c r="F276" s="3" t="s">
        <v>2708</v>
      </c>
      <c r="G276" s="3" t="s">
        <v>785</v>
      </c>
      <c r="H276" s="3" t="s">
        <v>2628</v>
      </c>
      <c r="I276" s="61" t="s">
        <v>26</v>
      </c>
      <c r="J276" s="3">
        <v>128</v>
      </c>
      <c r="K276" s="3">
        <v>2.81</v>
      </c>
      <c r="L276" s="4" t="s">
        <v>35</v>
      </c>
      <c r="M276" s="6" t="s">
        <v>4196</v>
      </c>
    </row>
    <row r="277" spans="1:13">
      <c r="A277" s="7">
        <v>272</v>
      </c>
      <c r="B277" s="4" t="s">
        <v>2709</v>
      </c>
      <c r="C277" s="3" t="s">
        <v>1234</v>
      </c>
      <c r="D277" s="3" t="s">
        <v>2670</v>
      </c>
      <c r="E277" s="4" t="s">
        <v>142</v>
      </c>
      <c r="F277" s="3" t="s">
        <v>2710</v>
      </c>
      <c r="G277" s="3" t="s">
        <v>785</v>
      </c>
      <c r="H277" s="3" t="s">
        <v>2628</v>
      </c>
      <c r="I277" s="49" t="s">
        <v>26</v>
      </c>
      <c r="J277" s="3">
        <v>126</v>
      </c>
      <c r="K277" s="3">
        <v>2.2799999999999998</v>
      </c>
      <c r="L277" s="4" t="s">
        <v>67</v>
      </c>
      <c r="M277" s="6" t="s">
        <v>4194</v>
      </c>
    </row>
    <row r="278" spans="1:13">
      <c r="A278" s="7">
        <v>273</v>
      </c>
      <c r="B278" s="4" t="s">
        <v>2711</v>
      </c>
      <c r="C278" s="3" t="s">
        <v>1743</v>
      </c>
      <c r="D278" s="3" t="s">
        <v>1266</v>
      </c>
      <c r="E278" s="4" t="s">
        <v>142</v>
      </c>
      <c r="F278" s="3" t="s">
        <v>1562</v>
      </c>
      <c r="G278" s="3" t="s">
        <v>33</v>
      </c>
      <c r="H278" s="3" t="s">
        <v>2628</v>
      </c>
      <c r="I278" s="49" t="s">
        <v>27</v>
      </c>
      <c r="J278" s="3">
        <v>83</v>
      </c>
      <c r="K278" s="3">
        <v>1.73</v>
      </c>
      <c r="L278" s="4" t="s">
        <v>88</v>
      </c>
      <c r="M278" s="6" t="s">
        <v>4194</v>
      </c>
    </row>
    <row r="279" spans="1:13">
      <c r="A279" s="7">
        <v>274</v>
      </c>
      <c r="B279" s="4" t="s">
        <v>2712</v>
      </c>
      <c r="C279" s="3" t="s">
        <v>2713</v>
      </c>
      <c r="D279" s="3" t="s">
        <v>62</v>
      </c>
      <c r="E279" s="4" t="s">
        <v>142</v>
      </c>
      <c r="F279" s="3" t="s">
        <v>1609</v>
      </c>
      <c r="G279" s="3" t="s">
        <v>50</v>
      </c>
      <c r="H279" s="3" t="s">
        <v>2628</v>
      </c>
      <c r="I279" s="61" t="s">
        <v>26</v>
      </c>
      <c r="J279" s="3">
        <v>134</v>
      </c>
      <c r="K279" s="3">
        <v>2.85</v>
      </c>
      <c r="L279" s="4" t="s">
        <v>35</v>
      </c>
      <c r="M279" s="6" t="s">
        <v>4196</v>
      </c>
    </row>
    <row r="280" spans="1:13">
      <c r="A280" s="7">
        <v>275</v>
      </c>
      <c r="B280" s="4" t="s">
        <v>2714</v>
      </c>
      <c r="C280" s="3" t="s">
        <v>1615</v>
      </c>
      <c r="D280" s="3" t="s">
        <v>62</v>
      </c>
      <c r="E280" s="4" t="s">
        <v>142</v>
      </c>
      <c r="F280" s="3" t="s">
        <v>2319</v>
      </c>
      <c r="G280" s="3" t="s">
        <v>178</v>
      </c>
      <c r="H280" s="3" t="s">
        <v>2628</v>
      </c>
      <c r="I280" s="49" t="s">
        <v>26</v>
      </c>
      <c r="J280" s="3">
        <v>131</v>
      </c>
      <c r="K280" s="3">
        <v>2.4</v>
      </c>
      <c r="L280" s="4" t="s">
        <v>67</v>
      </c>
      <c r="M280" s="6" t="s">
        <v>4194</v>
      </c>
    </row>
    <row r="281" spans="1:13">
      <c r="A281" s="7">
        <v>276</v>
      </c>
      <c r="B281" s="4" t="s">
        <v>2715</v>
      </c>
      <c r="C281" s="3" t="s">
        <v>104</v>
      </c>
      <c r="D281" s="3" t="s">
        <v>652</v>
      </c>
      <c r="E281" s="4" t="s">
        <v>1480</v>
      </c>
      <c r="F281" s="3" t="s">
        <v>2716</v>
      </c>
      <c r="G281" s="3" t="s">
        <v>785</v>
      </c>
      <c r="H281" s="3" t="s">
        <v>2628</v>
      </c>
      <c r="I281" s="61" t="s">
        <v>26</v>
      </c>
      <c r="J281" s="3">
        <v>134</v>
      </c>
      <c r="K281" s="3">
        <v>3.08</v>
      </c>
      <c r="L281" s="4" t="s">
        <v>35</v>
      </c>
      <c r="M281" s="6" t="s">
        <v>4196</v>
      </c>
    </row>
    <row r="282" spans="1:13">
      <c r="A282" s="7">
        <v>277</v>
      </c>
      <c r="B282" s="4" t="s">
        <v>2717</v>
      </c>
      <c r="C282" s="3" t="s">
        <v>2473</v>
      </c>
      <c r="D282" s="3" t="s">
        <v>1239</v>
      </c>
      <c r="E282" s="4" t="s">
        <v>142</v>
      </c>
      <c r="F282" s="3" t="s">
        <v>2718</v>
      </c>
      <c r="G282" s="3" t="s">
        <v>126</v>
      </c>
      <c r="H282" s="3" t="s">
        <v>2628</v>
      </c>
      <c r="I282" s="49" t="s">
        <v>26</v>
      </c>
      <c r="J282" s="3">
        <v>128</v>
      </c>
      <c r="K282" s="3">
        <v>2.16</v>
      </c>
      <c r="L282" s="4" t="s">
        <v>67</v>
      </c>
      <c r="M282" s="6" t="s">
        <v>4194</v>
      </c>
    </row>
    <row r="283" spans="1:13">
      <c r="A283" s="7">
        <v>278</v>
      </c>
      <c r="B283" s="4" t="s">
        <v>2719</v>
      </c>
      <c r="C283" s="3" t="s">
        <v>2720</v>
      </c>
      <c r="D283" s="3" t="s">
        <v>327</v>
      </c>
      <c r="E283" s="4" t="s">
        <v>142</v>
      </c>
      <c r="F283" s="3" t="s">
        <v>1810</v>
      </c>
      <c r="G283" s="3" t="s">
        <v>193</v>
      </c>
      <c r="H283" s="3" t="s">
        <v>2628</v>
      </c>
      <c r="I283" s="49" t="s">
        <v>34</v>
      </c>
      <c r="J283" s="3">
        <v>106</v>
      </c>
      <c r="K283" s="3">
        <v>2.37</v>
      </c>
      <c r="L283" s="4" t="s">
        <v>67</v>
      </c>
      <c r="M283" s="6" t="s">
        <v>4194</v>
      </c>
    </row>
    <row r="284" spans="1:13">
      <c r="A284" s="7">
        <v>279</v>
      </c>
      <c r="B284" s="4" t="s">
        <v>2721</v>
      </c>
      <c r="C284" s="3" t="s">
        <v>108</v>
      </c>
      <c r="D284" s="3" t="s">
        <v>1196</v>
      </c>
      <c r="E284" s="4" t="s">
        <v>142</v>
      </c>
      <c r="F284" s="3" t="s">
        <v>1651</v>
      </c>
      <c r="G284" s="3" t="s">
        <v>50</v>
      </c>
      <c r="H284" s="3" t="s">
        <v>2628</v>
      </c>
      <c r="I284" s="49" t="s">
        <v>26</v>
      </c>
      <c r="J284" s="3">
        <v>128</v>
      </c>
      <c r="K284" s="3">
        <v>2.5</v>
      </c>
      <c r="L284" s="4" t="s">
        <v>35</v>
      </c>
      <c r="M284" s="6" t="s">
        <v>4194</v>
      </c>
    </row>
    <row r="285" spans="1:13">
      <c r="A285" s="7">
        <v>280</v>
      </c>
      <c r="B285" s="4" t="s">
        <v>2722</v>
      </c>
      <c r="C285" s="3" t="s">
        <v>1931</v>
      </c>
      <c r="D285" s="3" t="s">
        <v>1196</v>
      </c>
      <c r="E285" s="4" t="s">
        <v>142</v>
      </c>
      <c r="F285" s="3" t="s">
        <v>1677</v>
      </c>
      <c r="G285" s="3" t="s">
        <v>126</v>
      </c>
      <c r="H285" s="3" t="s">
        <v>2628</v>
      </c>
      <c r="I285" s="49" t="s">
        <v>24</v>
      </c>
      <c r="J285" s="3">
        <v>119</v>
      </c>
      <c r="K285" s="3">
        <v>2.13</v>
      </c>
      <c r="L285" s="4" t="s">
        <v>67</v>
      </c>
      <c r="M285" s="6" t="s">
        <v>4194</v>
      </c>
    </row>
    <row r="286" spans="1:13">
      <c r="A286" s="7">
        <v>281</v>
      </c>
      <c r="B286" s="4" t="s">
        <v>2723</v>
      </c>
      <c r="C286" s="3" t="s">
        <v>1250</v>
      </c>
      <c r="D286" s="3" t="s">
        <v>751</v>
      </c>
      <c r="E286" s="4" t="s">
        <v>142</v>
      </c>
      <c r="F286" s="3" t="s">
        <v>2724</v>
      </c>
      <c r="G286" s="3" t="s">
        <v>45</v>
      </c>
      <c r="H286" s="3" t="s">
        <v>2628</v>
      </c>
      <c r="I286" s="49" t="s">
        <v>26</v>
      </c>
      <c r="J286" s="3">
        <v>124</v>
      </c>
      <c r="K286" s="3">
        <v>2.72</v>
      </c>
      <c r="L286" s="4" t="s">
        <v>35</v>
      </c>
      <c r="M286" s="6" t="s">
        <v>4194</v>
      </c>
    </row>
  </sheetData>
  <autoFilter ref="A5:P286"/>
  <mergeCells count="13">
    <mergeCell ref="M3:M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60"/>
  <sheetViews>
    <sheetView topLeftCell="A227" workbookViewId="0">
      <selection activeCell="M238" sqref="M1:M1048576"/>
    </sheetView>
  </sheetViews>
  <sheetFormatPr defaultRowHeight="15"/>
  <cols>
    <col min="1" max="1" width="4.85546875" customWidth="1"/>
    <col min="2" max="2" width="12.28515625" style="2" customWidth="1"/>
    <col min="3" max="3" width="18.5703125" style="1" customWidth="1"/>
    <col min="4" max="4" width="8.7109375" style="1" customWidth="1"/>
    <col min="5" max="5" width="5.28515625" style="2" customWidth="1"/>
    <col min="6" max="6" width="11.5703125" style="1" customWidth="1"/>
    <col min="7" max="7" width="13.28515625" style="1" customWidth="1"/>
    <col min="8" max="8" width="13" style="1" customWidth="1"/>
    <col min="9" max="9" width="4.28515625" style="54" customWidth="1"/>
    <col min="10" max="11" width="9.140625" style="1" customWidth="1"/>
    <col min="12" max="12" width="11.85546875" style="2" customWidth="1"/>
    <col min="13" max="13" width="17.85546875" customWidth="1"/>
  </cols>
  <sheetData>
    <row r="1" spans="1:14" ht="23.25" customHeight="1">
      <c r="A1" s="86" t="s">
        <v>4160</v>
      </c>
      <c r="B1" s="86"/>
      <c r="C1" s="86"/>
      <c r="D1" s="86"/>
      <c r="E1" s="86"/>
      <c r="F1" s="86"/>
      <c r="G1" s="86"/>
      <c r="H1" s="86"/>
    </row>
    <row r="2" spans="1:14" ht="17.25" customHeight="1"/>
    <row r="3" spans="1:14" ht="44.25" customHeight="1">
      <c r="A3" s="87" t="s">
        <v>484</v>
      </c>
      <c r="B3" s="88" t="s">
        <v>3</v>
      </c>
      <c r="C3" s="88" t="s">
        <v>482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483</v>
      </c>
      <c r="I3" s="57" t="s">
        <v>2</v>
      </c>
      <c r="J3" s="85" t="s">
        <v>11</v>
      </c>
      <c r="K3" s="85" t="s">
        <v>12</v>
      </c>
      <c r="L3" s="85" t="s">
        <v>13</v>
      </c>
      <c r="M3" s="90" t="s">
        <v>4169</v>
      </c>
    </row>
    <row r="4" spans="1:14" ht="232.5" customHeight="1">
      <c r="A4" s="87"/>
      <c r="B4" s="89"/>
      <c r="C4" s="89"/>
      <c r="D4" s="89"/>
      <c r="E4" s="89"/>
      <c r="F4" s="89"/>
      <c r="G4" s="89"/>
      <c r="H4" s="89"/>
      <c r="I4" s="57" t="s">
        <v>10</v>
      </c>
      <c r="J4" s="85"/>
      <c r="K4" s="85"/>
      <c r="L4" s="85"/>
      <c r="M4" s="90"/>
    </row>
    <row r="5" spans="1:14">
      <c r="A5" s="6"/>
      <c r="B5" s="4" t="s">
        <v>14</v>
      </c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55" t="s">
        <v>15</v>
      </c>
      <c r="J5" s="4" t="s">
        <v>14</v>
      </c>
      <c r="K5" s="4" t="s">
        <v>14</v>
      </c>
      <c r="L5" s="4" t="s">
        <v>14</v>
      </c>
      <c r="M5" s="6">
        <v>134</v>
      </c>
      <c r="N5">
        <v>2.65</v>
      </c>
    </row>
    <row r="6" spans="1:14">
      <c r="A6" s="7">
        <v>1</v>
      </c>
      <c r="B6" s="4" t="s">
        <v>2220</v>
      </c>
      <c r="C6" s="3" t="s">
        <v>975</v>
      </c>
      <c r="D6" s="3" t="s">
        <v>113</v>
      </c>
      <c r="E6" s="4" t="s">
        <v>142</v>
      </c>
      <c r="F6" s="3" t="s">
        <v>1716</v>
      </c>
      <c r="G6" s="3" t="s">
        <v>110</v>
      </c>
      <c r="H6" s="3" t="s">
        <v>1717</v>
      </c>
      <c r="I6" s="55" t="s">
        <v>26</v>
      </c>
      <c r="J6" s="20">
        <v>133</v>
      </c>
      <c r="K6" s="19">
        <v>3.07</v>
      </c>
      <c r="L6" s="4" t="s">
        <v>35</v>
      </c>
      <c r="M6" s="6" t="s">
        <v>4196</v>
      </c>
    </row>
    <row r="7" spans="1:14">
      <c r="A7" s="7">
        <v>2</v>
      </c>
      <c r="B7" s="4" t="s">
        <v>1966</v>
      </c>
      <c r="C7" s="3" t="s">
        <v>1718</v>
      </c>
      <c r="D7" s="3" t="s">
        <v>925</v>
      </c>
      <c r="E7" s="4" t="s">
        <v>142</v>
      </c>
      <c r="F7" s="3" t="s">
        <v>1719</v>
      </c>
      <c r="G7" s="3" t="s">
        <v>126</v>
      </c>
      <c r="H7" s="3" t="s">
        <v>1717</v>
      </c>
      <c r="I7" s="55" t="s">
        <v>27</v>
      </c>
      <c r="J7" s="20">
        <v>128</v>
      </c>
      <c r="K7" s="19">
        <v>2.98</v>
      </c>
      <c r="L7" s="4" t="s">
        <v>35</v>
      </c>
      <c r="M7" s="6" t="s">
        <v>4196</v>
      </c>
    </row>
    <row r="8" spans="1:14">
      <c r="A8" s="7">
        <v>3</v>
      </c>
      <c r="B8" s="4" t="s">
        <v>1967</v>
      </c>
      <c r="C8" s="3" t="s">
        <v>1720</v>
      </c>
      <c r="D8" s="3" t="s">
        <v>113</v>
      </c>
      <c r="E8" s="4" t="s">
        <v>142</v>
      </c>
      <c r="F8" s="3" t="s">
        <v>1721</v>
      </c>
      <c r="G8" s="3" t="s">
        <v>55</v>
      </c>
      <c r="H8" s="3" t="s">
        <v>1717</v>
      </c>
      <c r="I8" s="23" t="s">
        <v>26</v>
      </c>
      <c r="J8" s="20">
        <v>134</v>
      </c>
      <c r="K8" s="19">
        <v>2.4300000000000002</v>
      </c>
      <c r="L8" s="4" t="s">
        <v>67</v>
      </c>
      <c r="M8" s="6" t="s">
        <v>4194</v>
      </c>
    </row>
    <row r="9" spans="1:14">
      <c r="A9" s="7">
        <v>4</v>
      </c>
      <c r="B9" s="4" t="s">
        <v>1968</v>
      </c>
      <c r="C9" s="3" t="s">
        <v>108</v>
      </c>
      <c r="D9" s="3" t="s">
        <v>1464</v>
      </c>
      <c r="E9" s="4" t="s">
        <v>142</v>
      </c>
      <c r="F9" s="3" t="s">
        <v>1676</v>
      </c>
      <c r="G9" s="3" t="s">
        <v>50</v>
      </c>
      <c r="H9" s="3" t="s">
        <v>1717</v>
      </c>
      <c r="I9" s="23" t="s">
        <v>26</v>
      </c>
      <c r="J9" s="20">
        <v>117</v>
      </c>
      <c r="K9" s="19">
        <v>2.16</v>
      </c>
      <c r="L9" s="4" t="s">
        <v>67</v>
      </c>
      <c r="M9" s="6" t="s">
        <v>4194</v>
      </c>
    </row>
    <row r="10" spans="1:14">
      <c r="A10" s="7">
        <v>5</v>
      </c>
      <c r="B10" s="4" t="s">
        <v>1969</v>
      </c>
      <c r="C10" s="3" t="s">
        <v>1498</v>
      </c>
      <c r="D10" s="3" t="s">
        <v>1722</v>
      </c>
      <c r="E10" s="4" t="s">
        <v>142</v>
      </c>
      <c r="F10" s="3" t="s">
        <v>1478</v>
      </c>
      <c r="G10" s="3" t="s">
        <v>50</v>
      </c>
      <c r="H10" s="3" t="s">
        <v>1717</v>
      </c>
      <c r="I10" s="23" t="s">
        <v>26</v>
      </c>
      <c r="J10" s="20">
        <v>124</v>
      </c>
      <c r="K10" s="19">
        <v>2.12</v>
      </c>
      <c r="L10" s="4" t="s">
        <v>67</v>
      </c>
      <c r="M10" s="6" t="s">
        <v>4194</v>
      </c>
    </row>
    <row r="11" spans="1:14">
      <c r="A11" s="7">
        <v>6</v>
      </c>
      <c r="B11" s="4" t="s">
        <v>1970</v>
      </c>
      <c r="C11" s="3" t="s">
        <v>1723</v>
      </c>
      <c r="D11" s="3" t="s">
        <v>1636</v>
      </c>
      <c r="E11" s="4" t="s">
        <v>142</v>
      </c>
      <c r="F11" s="3" t="s">
        <v>1724</v>
      </c>
      <c r="G11" s="3" t="s">
        <v>55</v>
      </c>
      <c r="H11" s="3" t="s">
        <v>1717</v>
      </c>
      <c r="I11" s="55" t="s">
        <v>26</v>
      </c>
      <c r="J11" s="20">
        <v>134</v>
      </c>
      <c r="K11" s="19">
        <v>2.77</v>
      </c>
      <c r="L11" s="4" t="s">
        <v>35</v>
      </c>
      <c r="M11" s="6" t="s">
        <v>4196</v>
      </c>
    </row>
    <row r="12" spans="1:14">
      <c r="A12" s="7">
        <v>7</v>
      </c>
      <c r="B12" s="4" t="s">
        <v>1971</v>
      </c>
      <c r="C12" s="3" t="s">
        <v>1725</v>
      </c>
      <c r="D12" s="3" t="s">
        <v>113</v>
      </c>
      <c r="E12" s="4" t="s">
        <v>142</v>
      </c>
      <c r="F12" s="3" t="s">
        <v>1726</v>
      </c>
      <c r="G12" s="3" t="s">
        <v>45</v>
      </c>
      <c r="H12" s="3" t="s">
        <v>1717</v>
      </c>
      <c r="I12" s="23" t="s">
        <v>27</v>
      </c>
      <c r="J12" s="20">
        <v>131</v>
      </c>
      <c r="K12" s="19">
        <v>2.2200000000000002</v>
      </c>
      <c r="L12" s="4" t="s">
        <v>67</v>
      </c>
      <c r="M12" s="6" t="s">
        <v>4194</v>
      </c>
    </row>
    <row r="13" spans="1:14">
      <c r="A13" s="7">
        <v>8</v>
      </c>
      <c r="B13" s="4" t="s">
        <v>1972</v>
      </c>
      <c r="C13" s="3" t="s">
        <v>1237</v>
      </c>
      <c r="D13" s="3" t="s">
        <v>1727</v>
      </c>
      <c r="E13" s="4" t="s">
        <v>142</v>
      </c>
      <c r="F13" s="3" t="s">
        <v>1728</v>
      </c>
      <c r="G13" s="3" t="s">
        <v>299</v>
      </c>
      <c r="H13" s="3" t="s">
        <v>1717</v>
      </c>
      <c r="I13" s="23" t="s">
        <v>26</v>
      </c>
      <c r="J13" s="20">
        <v>112</v>
      </c>
      <c r="K13" s="19">
        <v>2.27</v>
      </c>
      <c r="L13" s="4" t="s">
        <v>67</v>
      </c>
      <c r="M13" s="6" t="s">
        <v>4194</v>
      </c>
    </row>
    <row r="14" spans="1:14">
      <c r="A14" s="7">
        <v>9</v>
      </c>
      <c r="B14" s="4" t="s">
        <v>1973</v>
      </c>
      <c r="C14" s="3" t="s">
        <v>108</v>
      </c>
      <c r="D14" s="3" t="s">
        <v>1171</v>
      </c>
      <c r="E14" s="4" t="s">
        <v>142</v>
      </c>
      <c r="F14" s="3" t="s">
        <v>1729</v>
      </c>
      <c r="G14" s="3" t="s">
        <v>50</v>
      </c>
      <c r="H14" s="3" t="s">
        <v>1717</v>
      </c>
      <c r="I14" s="23" t="s">
        <v>26</v>
      </c>
      <c r="J14" s="20">
        <v>121</v>
      </c>
      <c r="K14" s="19">
        <v>2.25</v>
      </c>
      <c r="L14" s="4" t="s">
        <v>67</v>
      </c>
      <c r="M14" s="6" t="s">
        <v>4194</v>
      </c>
    </row>
    <row r="15" spans="1:14">
      <c r="A15" s="7">
        <v>10</v>
      </c>
      <c r="B15" s="4" t="s">
        <v>1974</v>
      </c>
      <c r="C15" s="3" t="s">
        <v>1730</v>
      </c>
      <c r="D15" s="3" t="s">
        <v>137</v>
      </c>
      <c r="E15" s="4" t="s">
        <v>142</v>
      </c>
      <c r="F15" s="3" t="s">
        <v>1731</v>
      </c>
      <c r="G15" s="3" t="s">
        <v>45</v>
      </c>
      <c r="H15" s="3" t="s">
        <v>1717</v>
      </c>
      <c r="I15" s="23" t="s">
        <v>14</v>
      </c>
      <c r="J15" s="20">
        <v>126</v>
      </c>
      <c r="K15" s="19">
        <v>2.31</v>
      </c>
      <c r="L15" s="4" t="s">
        <v>67</v>
      </c>
      <c r="M15" s="6" t="s">
        <v>4197</v>
      </c>
    </row>
    <row r="16" spans="1:14">
      <c r="A16" s="7">
        <v>11</v>
      </c>
      <c r="B16" s="4" t="s">
        <v>1975</v>
      </c>
      <c r="C16" s="3" t="s">
        <v>1615</v>
      </c>
      <c r="D16" s="3" t="s">
        <v>537</v>
      </c>
      <c r="E16" s="4" t="s">
        <v>142</v>
      </c>
      <c r="F16" s="3" t="s">
        <v>1732</v>
      </c>
      <c r="G16" s="3" t="s">
        <v>55</v>
      </c>
      <c r="H16" s="3" t="s">
        <v>1717</v>
      </c>
      <c r="I16" s="23" t="s">
        <v>14</v>
      </c>
      <c r="J16" s="20">
        <v>7</v>
      </c>
      <c r="K16" s="19">
        <v>2</v>
      </c>
      <c r="L16" s="4" t="s">
        <v>67</v>
      </c>
      <c r="M16" s="6" t="s">
        <v>4197</v>
      </c>
    </row>
    <row r="17" spans="1:13">
      <c r="A17" s="7">
        <v>12</v>
      </c>
      <c r="B17" s="4" t="s">
        <v>1976</v>
      </c>
      <c r="C17" s="3" t="s">
        <v>1233</v>
      </c>
      <c r="D17" s="3" t="s">
        <v>537</v>
      </c>
      <c r="E17" s="4" t="s">
        <v>142</v>
      </c>
      <c r="F17" s="3" t="s">
        <v>1653</v>
      </c>
      <c r="G17" s="3" t="s">
        <v>299</v>
      </c>
      <c r="H17" s="3" t="s">
        <v>1717</v>
      </c>
      <c r="I17" s="23" t="s">
        <v>26</v>
      </c>
      <c r="J17" s="20">
        <v>134</v>
      </c>
      <c r="K17" s="19">
        <v>2.33</v>
      </c>
      <c r="L17" s="4" t="s">
        <v>67</v>
      </c>
      <c r="M17" s="6" t="s">
        <v>4194</v>
      </c>
    </row>
    <row r="18" spans="1:13">
      <c r="A18" s="7">
        <v>13</v>
      </c>
      <c r="B18" s="4" t="s">
        <v>1977</v>
      </c>
      <c r="C18" s="3" t="s">
        <v>1252</v>
      </c>
      <c r="D18" s="3" t="s">
        <v>1733</v>
      </c>
      <c r="E18" s="4" t="s">
        <v>142</v>
      </c>
      <c r="F18" s="3" t="s">
        <v>1734</v>
      </c>
      <c r="G18" s="3" t="s">
        <v>97</v>
      </c>
      <c r="H18" s="3" t="s">
        <v>1717</v>
      </c>
      <c r="I18" s="23" t="s">
        <v>26</v>
      </c>
      <c r="J18" s="20">
        <v>125</v>
      </c>
      <c r="K18" s="19">
        <v>2.4</v>
      </c>
      <c r="L18" s="4" t="s">
        <v>67</v>
      </c>
      <c r="M18" s="6" t="s">
        <v>4194</v>
      </c>
    </row>
    <row r="19" spans="1:13">
      <c r="A19" s="7">
        <v>14</v>
      </c>
      <c r="B19" s="4" t="s">
        <v>1978</v>
      </c>
      <c r="C19" s="3" t="s">
        <v>1718</v>
      </c>
      <c r="D19" s="3" t="s">
        <v>327</v>
      </c>
      <c r="E19" s="4" t="s">
        <v>142</v>
      </c>
      <c r="F19" s="3" t="s">
        <v>1735</v>
      </c>
      <c r="G19" s="3" t="s">
        <v>65</v>
      </c>
      <c r="H19" s="3" t="s">
        <v>1717</v>
      </c>
      <c r="I19" s="23" t="s">
        <v>25</v>
      </c>
      <c r="J19" s="20">
        <v>128</v>
      </c>
      <c r="K19" s="19">
        <v>1.93</v>
      </c>
      <c r="L19" s="4" t="s">
        <v>88</v>
      </c>
      <c r="M19" s="6" t="s">
        <v>4194</v>
      </c>
    </row>
    <row r="20" spans="1:13">
      <c r="A20" s="7">
        <v>15</v>
      </c>
      <c r="B20" s="4" t="s">
        <v>1979</v>
      </c>
      <c r="C20" s="3" t="s">
        <v>576</v>
      </c>
      <c r="D20" s="3" t="s">
        <v>113</v>
      </c>
      <c r="E20" s="4" t="s">
        <v>142</v>
      </c>
      <c r="F20" s="3" t="s">
        <v>1721</v>
      </c>
      <c r="G20" s="3" t="s">
        <v>45</v>
      </c>
      <c r="H20" s="3" t="s">
        <v>1717</v>
      </c>
      <c r="I20" s="23" t="s">
        <v>26</v>
      </c>
      <c r="J20" s="20">
        <v>104</v>
      </c>
      <c r="K20" s="19">
        <v>2.48</v>
      </c>
      <c r="L20" s="4" t="s">
        <v>67</v>
      </c>
      <c r="M20" s="6" t="s">
        <v>4194</v>
      </c>
    </row>
    <row r="21" spans="1:13">
      <c r="A21" s="7">
        <v>16</v>
      </c>
      <c r="B21" s="4" t="s">
        <v>1980</v>
      </c>
      <c r="C21" s="3" t="s">
        <v>1615</v>
      </c>
      <c r="D21" s="3" t="s">
        <v>1186</v>
      </c>
      <c r="E21" s="4" t="s">
        <v>142</v>
      </c>
      <c r="F21" s="3" t="s">
        <v>1473</v>
      </c>
      <c r="G21" s="3" t="s">
        <v>21</v>
      </c>
      <c r="H21" s="3" t="s">
        <v>1717</v>
      </c>
      <c r="I21" s="23" t="s">
        <v>26</v>
      </c>
      <c r="J21" s="20">
        <v>131</v>
      </c>
      <c r="K21" s="19">
        <v>2.62</v>
      </c>
      <c r="L21" s="4" t="s">
        <v>35</v>
      </c>
      <c r="M21" s="6" t="s">
        <v>4194</v>
      </c>
    </row>
    <row r="22" spans="1:13">
      <c r="A22" s="7">
        <v>17</v>
      </c>
      <c r="B22" s="4" t="s">
        <v>1981</v>
      </c>
      <c r="C22" s="3" t="s">
        <v>1223</v>
      </c>
      <c r="D22" s="3" t="s">
        <v>1214</v>
      </c>
      <c r="E22" s="4" t="s">
        <v>142</v>
      </c>
      <c r="F22" s="3" t="s">
        <v>1627</v>
      </c>
      <c r="G22" s="3" t="s">
        <v>65</v>
      </c>
      <c r="H22" s="3" t="s">
        <v>1717</v>
      </c>
      <c r="I22" s="23" t="s">
        <v>24</v>
      </c>
      <c r="J22" s="20">
        <v>105</v>
      </c>
      <c r="K22" s="19">
        <v>2.1</v>
      </c>
      <c r="L22" s="4" t="s">
        <v>67</v>
      </c>
      <c r="M22" s="6" t="s">
        <v>4194</v>
      </c>
    </row>
    <row r="23" spans="1:13">
      <c r="A23" s="7">
        <v>18</v>
      </c>
      <c r="B23" s="4" t="s">
        <v>1982</v>
      </c>
      <c r="C23" s="3" t="s">
        <v>1736</v>
      </c>
      <c r="D23" s="3" t="s">
        <v>1737</v>
      </c>
      <c r="E23" s="4" t="s">
        <v>142</v>
      </c>
      <c r="F23" s="3" t="s">
        <v>1520</v>
      </c>
      <c r="G23" s="3" t="s">
        <v>131</v>
      </c>
      <c r="H23" s="3" t="s">
        <v>1717</v>
      </c>
      <c r="I23" s="23" t="s">
        <v>26</v>
      </c>
      <c r="J23" s="20">
        <v>131</v>
      </c>
      <c r="K23" s="19">
        <v>2.61</v>
      </c>
      <c r="L23" s="4" t="s">
        <v>35</v>
      </c>
      <c r="M23" s="6" t="s">
        <v>4194</v>
      </c>
    </row>
    <row r="24" spans="1:13">
      <c r="A24" s="7">
        <v>19</v>
      </c>
      <c r="B24" s="4" t="s">
        <v>1983</v>
      </c>
      <c r="C24" s="3" t="s">
        <v>1718</v>
      </c>
      <c r="D24" s="3" t="s">
        <v>1230</v>
      </c>
      <c r="E24" s="4" t="s">
        <v>142</v>
      </c>
      <c r="F24" s="3" t="s">
        <v>1738</v>
      </c>
      <c r="G24" s="3" t="s">
        <v>178</v>
      </c>
      <c r="H24" s="3" t="s">
        <v>1717</v>
      </c>
      <c r="I24" s="23" t="s">
        <v>26</v>
      </c>
      <c r="J24" s="20">
        <v>134</v>
      </c>
      <c r="K24" s="19">
        <v>2.4900000000000002</v>
      </c>
      <c r="L24" s="4" t="s">
        <v>67</v>
      </c>
      <c r="M24" s="6" t="s">
        <v>4194</v>
      </c>
    </row>
    <row r="25" spans="1:13">
      <c r="A25" s="7">
        <v>20</v>
      </c>
      <c r="B25" s="4" t="s">
        <v>1984</v>
      </c>
      <c r="C25" s="3" t="s">
        <v>1264</v>
      </c>
      <c r="D25" s="3" t="s">
        <v>978</v>
      </c>
      <c r="E25" s="4" t="s">
        <v>142</v>
      </c>
      <c r="F25" s="3" t="s">
        <v>1739</v>
      </c>
      <c r="G25" s="3" t="s">
        <v>359</v>
      </c>
      <c r="H25" s="3" t="s">
        <v>1717</v>
      </c>
      <c r="I25" s="23" t="s">
        <v>26</v>
      </c>
      <c r="J25" s="20">
        <v>117</v>
      </c>
      <c r="K25" s="19">
        <v>2.15</v>
      </c>
      <c r="L25" s="4" t="s">
        <v>67</v>
      </c>
      <c r="M25" s="6" t="s">
        <v>4194</v>
      </c>
    </row>
    <row r="26" spans="1:13">
      <c r="A26" s="7">
        <v>21</v>
      </c>
      <c r="B26" s="4" t="s">
        <v>1985</v>
      </c>
      <c r="C26" s="3" t="s">
        <v>256</v>
      </c>
      <c r="D26" s="3" t="s">
        <v>1247</v>
      </c>
      <c r="E26" s="4" t="s">
        <v>142</v>
      </c>
      <c r="F26" s="3" t="s">
        <v>1284</v>
      </c>
      <c r="G26" s="3" t="s">
        <v>50</v>
      </c>
      <c r="H26" s="3" t="s">
        <v>1717</v>
      </c>
      <c r="I26" s="23" t="s">
        <v>26</v>
      </c>
      <c r="J26" s="20">
        <v>131</v>
      </c>
      <c r="K26" s="19">
        <v>2.2599999999999998</v>
      </c>
      <c r="L26" s="4" t="s">
        <v>67</v>
      </c>
      <c r="M26" s="6" t="s">
        <v>4194</v>
      </c>
    </row>
    <row r="27" spans="1:13">
      <c r="A27" s="7">
        <v>22</v>
      </c>
      <c r="B27" s="4" t="s">
        <v>1986</v>
      </c>
      <c r="C27" s="3" t="s">
        <v>1740</v>
      </c>
      <c r="D27" s="3" t="s">
        <v>1277</v>
      </c>
      <c r="E27" s="4" t="s">
        <v>142</v>
      </c>
      <c r="F27" s="3" t="s">
        <v>1673</v>
      </c>
      <c r="G27" s="3" t="s">
        <v>785</v>
      </c>
      <c r="H27" s="3" t="s">
        <v>1717</v>
      </c>
      <c r="I27" s="55" t="s">
        <v>26</v>
      </c>
      <c r="J27" s="20">
        <v>134</v>
      </c>
      <c r="K27" s="19">
        <v>3.07</v>
      </c>
      <c r="L27" s="4" t="s">
        <v>35</v>
      </c>
      <c r="M27" s="6" t="s">
        <v>4196</v>
      </c>
    </row>
    <row r="28" spans="1:13">
      <c r="A28" s="7">
        <v>23</v>
      </c>
      <c r="B28" s="4" t="s">
        <v>1987</v>
      </c>
      <c r="C28" s="3" t="s">
        <v>1741</v>
      </c>
      <c r="D28" s="3" t="s">
        <v>825</v>
      </c>
      <c r="E28" s="4" t="s">
        <v>142</v>
      </c>
      <c r="F28" s="3" t="s">
        <v>1520</v>
      </c>
      <c r="G28" s="3" t="s">
        <v>299</v>
      </c>
      <c r="H28" s="3" t="s">
        <v>1717</v>
      </c>
      <c r="I28" s="23" t="s">
        <v>14</v>
      </c>
      <c r="J28" s="20">
        <v>59</v>
      </c>
      <c r="K28" s="19">
        <v>1.88</v>
      </c>
      <c r="L28" s="4" t="s">
        <v>88</v>
      </c>
      <c r="M28" s="6" t="s">
        <v>4197</v>
      </c>
    </row>
    <row r="29" spans="1:13">
      <c r="A29" s="7">
        <v>24</v>
      </c>
      <c r="B29" s="4" t="s">
        <v>1988</v>
      </c>
      <c r="C29" s="3" t="s">
        <v>1237</v>
      </c>
      <c r="D29" s="3" t="s">
        <v>156</v>
      </c>
      <c r="E29" s="4" t="s">
        <v>142</v>
      </c>
      <c r="F29" s="3" t="s">
        <v>1742</v>
      </c>
      <c r="G29" s="3" t="s">
        <v>50</v>
      </c>
      <c r="H29" s="3" t="s">
        <v>1717</v>
      </c>
      <c r="I29" s="23" t="s">
        <v>26</v>
      </c>
      <c r="J29" s="20">
        <v>134</v>
      </c>
      <c r="K29" s="19">
        <v>2.5099999999999998</v>
      </c>
      <c r="L29" s="4" t="s">
        <v>35</v>
      </c>
      <c r="M29" s="6" t="s">
        <v>4194</v>
      </c>
    </row>
    <row r="30" spans="1:13">
      <c r="A30" s="7">
        <v>25</v>
      </c>
      <c r="B30" s="4" t="s">
        <v>1989</v>
      </c>
      <c r="C30" s="3" t="s">
        <v>1743</v>
      </c>
      <c r="D30" s="3" t="s">
        <v>1168</v>
      </c>
      <c r="E30" s="4" t="s">
        <v>142</v>
      </c>
      <c r="F30" s="3" t="s">
        <v>1601</v>
      </c>
      <c r="G30" s="3" t="s">
        <v>21</v>
      </c>
      <c r="H30" s="3" t="s">
        <v>1717</v>
      </c>
      <c r="I30" s="55" t="s">
        <v>26</v>
      </c>
      <c r="J30" s="20">
        <v>126</v>
      </c>
      <c r="K30" s="19">
        <v>2.87</v>
      </c>
      <c r="L30" s="4" t="s">
        <v>35</v>
      </c>
      <c r="M30" s="6" t="s">
        <v>4196</v>
      </c>
    </row>
    <row r="31" spans="1:13">
      <c r="A31" s="7">
        <v>26</v>
      </c>
      <c r="B31" s="4" t="s">
        <v>1990</v>
      </c>
      <c r="C31" s="3" t="s">
        <v>1744</v>
      </c>
      <c r="D31" s="3" t="s">
        <v>1745</v>
      </c>
      <c r="E31" s="4" t="s">
        <v>142</v>
      </c>
      <c r="F31" s="3" t="s">
        <v>1746</v>
      </c>
      <c r="G31" s="3" t="s">
        <v>55</v>
      </c>
      <c r="H31" s="3" t="s">
        <v>1717</v>
      </c>
      <c r="I31" s="23" t="s">
        <v>26</v>
      </c>
      <c r="J31" s="20">
        <v>127</v>
      </c>
      <c r="K31" s="19">
        <v>2.29</v>
      </c>
      <c r="L31" s="4" t="s">
        <v>67</v>
      </c>
      <c r="M31" s="6" t="s">
        <v>4194</v>
      </c>
    </row>
    <row r="32" spans="1:13">
      <c r="A32" s="7">
        <v>27</v>
      </c>
      <c r="B32" s="4" t="s">
        <v>1991</v>
      </c>
      <c r="C32" s="3" t="s">
        <v>1167</v>
      </c>
      <c r="D32" s="3" t="s">
        <v>142</v>
      </c>
      <c r="E32" s="4" t="s">
        <v>142</v>
      </c>
      <c r="F32" s="3" t="s">
        <v>1625</v>
      </c>
      <c r="G32" s="3" t="s">
        <v>178</v>
      </c>
      <c r="H32" s="3" t="s">
        <v>1717</v>
      </c>
      <c r="I32" s="55" t="s">
        <v>26</v>
      </c>
      <c r="J32" s="20">
        <v>134</v>
      </c>
      <c r="K32" s="19">
        <v>3.12</v>
      </c>
      <c r="L32" s="4" t="s">
        <v>35</v>
      </c>
      <c r="M32" s="6" t="s">
        <v>4196</v>
      </c>
    </row>
    <row r="33" spans="1:13">
      <c r="A33" s="7">
        <v>28</v>
      </c>
      <c r="B33" s="4" t="s">
        <v>1992</v>
      </c>
      <c r="C33" s="3" t="s">
        <v>184</v>
      </c>
      <c r="D33" s="3" t="s">
        <v>1747</v>
      </c>
      <c r="E33" s="4" t="s">
        <v>142</v>
      </c>
      <c r="F33" s="3" t="s">
        <v>1540</v>
      </c>
      <c r="G33" s="3" t="s">
        <v>65</v>
      </c>
      <c r="H33" s="3" t="s">
        <v>1717</v>
      </c>
      <c r="I33" s="23" t="s">
        <v>26</v>
      </c>
      <c r="J33" s="20">
        <v>112</v>
      </c>
      <c r="K33" s="19">
        <v>1.94</v>
      </c>
      <c r="L33" s="4" t="s">
        <v>88</v>
      </c>
      <c r="M33" s="6" t="s">
        <v>4194</v>
      </c>
    </row>
    <row r="34" spans="1:13">
      <c r="A34" s="7">
        <v>29</v>
      </c>
      <c r="B34" s="4" t="s">
        <v>1993</v>
      </c>
      <c r="C34" s="3" t="s">
        <v>1748</v>
      </c>
      <c r="D34" s="3" t="s">
        <v>1271</v>
      </c>
      <c r="E34" s="4" t="s">
        <v>142</v>
      </c>
      <c r="F34" s="3" t="s">
        <v>1749</v>
      </c>
      <c r="G34" s="3" t="s">
        <v>785</v>
      </c>
      <c r="H34" s="3" t="s">
        <v>1717</v>
      </c>
      <c r="I34" s="23" t="s">
        <v>26</v>
      </c>
      <c r="J34" s="20">
        <v>122</v>
      </c>
      <c r="K34" s="19">
        <v>2.13</v>
      </c>
      <c r="L34" s="4" t="s">
        <v>67</v>
      </c>
      <c r="M34" s="6" t="s">
        <v>4194</v>
      </c>
    </row>
    <row r="35" spans="1:13">
      <c r="A35" s="7">
        <v>30</v>
      </c>
      <c r="B35" s="4" t="s">
        <v>1994</v>
      </c>
      <c r="C35" s="3" t="s">
        <v>1750</v>
      </c>
      <c r="D35" s="3" t="s">
        <v>1751</v>
      </c>
      <c r="E35" s="4" t="s">
        <v>142</v>
      </c>
      <c r="F35" s="3" t="s">
        <v>1274</v>
      </c>
      <c r="G35" s="3" t="s">
        <v>1752</v>
      </c>
      <c r="H35" s="3" t="s">
        <v>1717</v>
      </c>
      <c r="I35" s="23" t="s">
        <v>26</v>
      </c>
      <c r="J35" s="20">
        <v>69</v>
      </c>
      <c r="K35" s="19">
        <v>1.81</v>
      </c>
      <c r="L35" s="4" t="s">
        <v>88</v>
      </c>
      <c r="M35" s="6" t="s">
        <v>4194</v>
      </c>
    </row>
    <row r="36" spans="1:13">
      <c r="A36" s="7">
        <v>31</v>
      </c>
      <c r="B36" s="4" t="s">
        <v>1995</v>
      </c>
      <c r="C36" s="3" t="s">
        <v>1753</v>
      </c>
      <c r="D36" s="3" t="s">
        <v>113</v>
      </c>
      <c r="E36" s="4" t="s">
        <v>142</v>
      </c>
      <c r="F36" s="3" t="s">
        <v>1754</v>
      </c>
      <c r="G36" s="3" t="s">
        <v>65</v>
      </c>
      <c r="H36" s="3" t="s">
        <v>1717</v>
      </c>
      <c r="I36" s="23" t="s">
        <v>14</v>
      </c>
      <c r="J36" s="20">
        <v>27</v>
      </c>
      <c r="K36" s="19">
        <v>2.0299999999999998</v>
      </c>
      <c r="L36" s="4" t="s">
        <v>67</v>
      </c>
      <c r="M36" s="6" t="s">
        <v>4197</v>
      </c>
    </row>
    <row r="37" spans="1:13">
      <c r="A37" s="7">
        <v>32</v>
      </c>
      <c r="B37" s="4" t="s">
        <v>1996</v>
      </c>
      <c r="C37" s="3" t="s">
        <v>1755</v>
      </c>
      <c r="D37" s="3" t="s">
        <v>1737</v>
      </c>
      <c r="E37" s="4" t="s">
        <v>142</v>
      </c>
      <c r="F37" s="3" t="s">
        <v>1756</v>
      </c>
      <c r="G37" s="3" t="s">
        <v>55</v>
      </c>
      <c r="H37" s="3" t="s">
        <v>1717</v>
      </c>
      <c r="I37" s="23" t="s">
        <v>26</v>
      </c>
      <c r="J37" s="20">
        <v>117</v>
      </c>
      <c r="K37" s="19">
        <v>2.5099999999999998</v>
      </c>
      <c r="L37" s="4" t="s">
        <v>35</v>
      </c>
      <c r="M37" s="6" t="s">
        <v>4194</v>
      </c>
    </row>
    <row r="38" spans="1:13">
      <c r="A38" s="7">
        <v>33</v>
      </c>
      <c r="B38" s="4" t="s">
        <v>1997</v>
      </c>
      <c r="C38" s="3" t="s">
        <v>1215</v>
      </c>
      <c r="D38" s="3" t="s">
        <v>1757</v>
      </c>
      <c r="E38" s="4" t="s">
        <v>142</v>
      </c>
      <c r="F38" s="3" t="s">
        <v>1758</v>
      </c>
      <c r="G38" s="3" t="s">
        <v>785</v>
      </c>
      <c r="H38" s="3" t="s">
        <v>1717</v>
      </c>
      <c r="I38" s="23" t="s">
        <v>26</v>
      </c>
      <c r="J38" s="20">
        <v>128</v>
      </c>
      <c r="K38" s="19">
        <v>2.12</v>
      </c>
      <c r="L38" s="4" t="s">
        <v>67</v>
      </c>
      <c r="M38" s="6" t="s">
        <v>4194</v>
      </c>
    </row>
    <row r="39" spans="1:13">
      <c r="A39" s="7">
        <v>34</v>
      </c>
      <c r="B39" s="4" t="s">
        <v>1998</v>
      </c>
      <c r="C39" s="3" t="s">
        <v>1259</v>
      </c>
      <c r="D39" s="3" t="s">
        <v>1180</v>
      </c>
      <c r="E39" s="4" t="s">
        <v>142</v>
      </c>
      <c r="F39" s="3" t="s">
        <v>1759</v>
      </c>
      <c r="G39" s="3" t="s">
        <v>193</v>
      </c>
      <c r="H39" s="3" t="s">
        <v>1717</v>
      </c>
      <c r="I39" s="23" t="s">
        <v>26</v>
      </c>
      <c r="J39" s="20">
        <v>134</v>
      </c>
      <c r="K39" s="19">
        <v>2.6</v>
      </c>
      <c r="L39" s="4" t="s">
        <v>35</v>
      </c>
      <c r="M39" s="6" t="s">
        <v>4194</v>
      </c>
    </row>
    <row r="40" spans="1:13">
      <c r="A40" s="7">
        <v>35</v>
      </c>
      <c r="B40" s="4" t="s">
        <v>1999</v>
      </c>
      <c r="C40" s="3" t="s">
        <v>497</v>
      </c>
      <c r="D40" s="3" t="s">
        <v>825</v>
      </c>
      <c r="E40" s="4" t="s">
        <v>142</v>
      </c>
      <c r="F40" s="3" t="s">
        <v>1712</v>
      </c>
      <c r="G40" s="3" t="s">
        <v>193</v>
      </c>
      <c r="H40" s="3" t="s">
        <v>1717</v>
      </c>
      <c r="I40" s="55" t="s">
        <v>26</v>
      </c>
      <c r="J40" s="20">
        <v>134</v>
      </c>
      <c r="K40" s="19">
        <v>3.19</v>
      </c>
      <c r="L40" s="4" t="s">
        <v>35</v>
      </c>
      <c r="M40" s="6" t="s">
        <v>4196</v>
      </c>
    </row>
    <row r="41" spans="1:13">
      <c r="A41" s="7">
        <v>36</v>
      </c>
      <c r="B41" s="4" t="s">
        <v>2000</v>
      </c>
      <c r="C41" s="3" t="s">
        <v>1760</v>
      </c>
      <c r="D41" s="3" t="s">
        <v>1189</v>
      </c>
      <c r="E41" s="4" t="s">
        <v>142</v>
      </c>
      <c r="F41" s="3" t="s">
        <v>1761</v>
      </c>
      <c r="G41" s="3" t="s">
        <v>55</v>
      </c>
      <c r="H41" s="3" t="s">
        <v>1717</v>
      </c>
      <c r="I41" s="23" t="s">
        <v>26</v>
      </c>
      <c r="J41" s="20">
        <v>134</v>
      </c>
      <c r="K41" s="19">
        <v>2.59</v>
      </c>
      <c r="L41" s="4" t="s">
        <v>35</v>
      </c>
      <c r="M41" s="6" t="s">
        <v>4194</v>
      </c>
    </row>
    <row r="42" spans="1:13">
      <c r="A42" s="7">
        <v>37</v>
      </c>
      <c r="B42" s="4" t="s">
        <v>2001</v>
      </c>
      <c r="C42" s="3" t="s">
        <v>257</v>
      </c>
      <c r="D42" s="3" t="s">
        <v>681</v>
      </c>
      <c r="E42" s="4" t="s">
        <v>142</v>
      </c>
      <c r="F42" s="3" t="s">
        <v>1762</v>
      </c>
      <c r="G42" s="3" t="s">
        <v>303</v>
      </c>
      <c r="H42" s="3" t="s">
        <v>1717</v>
      </c>
      <c r="I42" s="23" t="s">
        <v>26</v>
      </c>
      <c r="J42" s="20">
        <v>131</v>
      </c>
      <c r="K42" s="19">
        <v>2.4500000000000002</v>
      </c>
      <c r="L42" s="4" t="s">
        <v>67</v>
      </c>
      <c r="M42" s="6" t="s">
        <v>4194</v>
      </c>
    </row>
    <row r="43" spans="1:13">
      <c r="A43" s="7">
        <v>38</v>
      </c>
      <c r="B43" s="4" t="s">
        <v>2002</v>
      </c>
      <c r="C43" s="3" t="s">
        <v>497</v>
      </c>
      <c r="D43" s="3" t="s">
        <v>681</v>
      </c>
      <c r="E43" s="4" t="s">
        <v>142</v>
      </c>
      <c r="F43" s="3" t="s">
        <v>1712</v>
      </c>
      <c r="G43" s="3" t="s">
        <v>21</v>
      </c>
      <c r="H43" s="3" t="s">
        <v>1717</v>
      </c>
      <c r="I43" s="23" t="s">
        <v>26</v>
      </c>
      <c r="J43" s="20">
        <v>134</v>
      </c>
      <c r="K43" s="19">
        <v>2.5099999999999998</v>
      </c>
      <c r="L43" s="4" t="s">
        <v>35</v>
      </c>
      <c r="M43" s="6" t="s">
        <v>4194</v>
      </c>
    </row>
    <row r="44" spans="1:13">
      <c r="A44" s="7">
        <v>39</v>
      </c>
      <c r="B44" s="4" t="s">
        <v>2003</v>
      </c>
      <c r="C44" s="3" t="s">
        <v>814</v>
      </c>
      <c r="D44" s="3" t="s">
        <v>1763</v>
      </c>
      <c r="E44" s="4" t="s">
        <v>142</v>
      </c>
      <c r="F44" s="3" t="s">
        <v>1764</v>
      </c>
      <c r="G44" s="3" t="s">
        <v>45</v>
      </c>
      <c r="H44" s="3" t="s">
        <v>1717</v>
      </c>
      <c r="I44" s="23" t="s">
        <v>26</v>
      </c>
      <c r="J44" s="20">
        <v>118</v>
      </c>
      <c r="K44" s="19">
        <v>2.2200000000000002</v>
      </c>
      <c r="L44" s="4" t="s">
        <v>67</v>
      </c>
      <c r="M44" s="6" t="s">
        <v>4194</v>
      </c>
    </row>
    <row r="45" spans="1:13">
      <c r="A45" s="7">
        <v>40</v>
      </c>
      <c r="B45" s="4" t="s">
        <v>2004</v>
      </c>
      <c r="C45" s="3" t="s">
        <v>1765</v>
      </c>
      <c r="D45" s="3" t="s">
        <v>1184</v>
      </c>
      <c r="E45" s="4" t="s">
        <v>142</v>
      </c>
      <c r="F45" s="3" t="s">
        <v>1766</v>
      </c>
      <c r="G45" s="3" t="s">
        <v>178</v>
      </c>
      <c r="H45" s="3" t="s">
        <v>1717</v>
      </c>
      <c r="I45" s="23" t="s">
        <v>26</v>
      </c>
      <c r="J45" s="20">
        <v>122</v>
      </c>
      <c r="K45" s="19">
        <v>2.2799999999999998</v>
      </c>
      <c r="L45" s="4" t="s">
        <v>67</v>
      </c>
      <c r="M45" s="6" t="s">
        <v>4194</v>
      </c>
    </row>
    <row r="46" spans="1:13">
      <c r="A46" s="7">
        <v>41</v>
      </c>
      <c r="B46" s="3" t="s">
        <v>2005</v>
      </c>
      <c r="C46" s="3" t="s">
        <v>1767</v>
      </c>
      <c r="D46" s="3" t="s">
        <v>1184</v>
      </c>
      <c r="E46" s="4" t="s">
        <v>142</v>
      </c>
      <c r="F46" s="3" t="s">
        <v>1565</v>
      </c>
      <c r="G46" s="3" t="s">
        <v>21</v>
      </c>
      <c r="H46" s="3" t="s">
        <v>1717</v>
      </c>
      <c r="I46" s="23" t="s">
        <v>26</v>
      </c>
      <c r="J46" s="20">
        <v>127</v>
      </c>
      <c r="K46" s="19">
        <v>2.61</v>
      </c>
      <c r="L46" s="4" t="s">
        <v>35</v>
      </c>
      <c r="M46" s="6" t="s">
        <v>4194</v>
      </c>
    </row>
    <row r="47" spans="1:13">
      <c r="A47" s="7">
        <v>42</v>
      </c>
      <c r="B47" s="3" t="s">
        <v>2006</v>
      </c>
      <c r="C47" s="3" t="s">
        <v>1049</v>
      </c>
      <c r="D47" s="3" t="s">
        <v>830</v>
      </c>
      <c r="E47" s="4" t="s">
        <v>142</v>
      </c>
      <c r="F47" s="3" t="s">
        <v>1768</v>
      </c>
      <c r="G47" s="3" t="s">
        <v>359</v>
      </c>
      <c r="H47" s="3" t="s">
        <v>1717</v>
      </c>
      <c r="I47" s="23" t="s">
        <v>14</v>
      </c>
      <c r="J47" s="20">
        <v>48</v>
      </c>
      <c r="K47" s="19">
        <v>1.94</v>
      </c>
      <c r="L47" s="4" t="s">
        <v>88</v>
      </c>
      <c r="M47" s="6" t="s">
        <v>4197</v>
      </c>
    </row>
    <row r="48" spans="1:13">
      <c r="A48" s="7">
        <v>43</v>
      </c>
      <c r="B48" s="3" t="s">
        <v>2007</v>
      </c>
      <c r="C48" s="3" t="s">
        <v>1249</v>
      </c>
      <c r="D48" s="3" t="s">
        <v>1769</v>
      </c>
      <c r="E48" s="4" t="s">
        <v>142</v>
      </c>
      <c r="F48" s="3" t="s">
        <v>1770</v>
      </c>
      <c r="G48" s="3" t="s">
        <v>1771</v>
      </c>
      <c r="H48" s="3" t="s">
        <v>1717</v>
      </c>
      <c r="I48" s="23" t="s">
        <v>14</v>
      </c>
      <c r="J48" s="20">
        <v>33</v>
      </c>
      <c r="K48" s="19">
        <v>1.94</v>
      </c>
      <c r="L48" s="4" t="s">
        <v>88</v>
      </c>
      <c r="M48" s="6" t="s">
        <v>4197</v>
      </c>
    </row>
    <row r="49" spans="1:13">
      <c r="A49" s="7">
        <v>44</v>
      </c>
      <c r="B49" s="3" t="s">
        <v>2008</v>
      </c>
      <c r="C49" s="3" t="s">
        <v>1772</v>
      </c>
      <c r="D49" s="3" t="s">
        <v>1273</v>
      </c>
      <c r="E49" s="4" t="s">
        <v>142</v>
      </c>
      <c r="F49" s="3" t="s">
        <v>1582</v>
      </c>
      <c r="G49" s="3" t="s">
        <v>50</v>
      </c>
      <c r="H49" s="3" t="s">
        <v>1717</v>
      </c>
      <c r="I49" s="23" t="s">
        <v>24</v>
      </c>
      <c r="J49" s="20">
        <v>118</v>
      </c>
      <c r="K49" s="19">
        <v>2.27</v>
      </c>
      <c r="L49" s="4" t="s">
        <v>67</v>
      </c>
      <c r="M49" s="6" t="s">
        <v>4194</v>
      </c>
    </row>
    <row r="50" spans="1:13">
      <c r="A50" s="7">
        <v>45</v>
      </c>
      <c r="B50" s="3" t="s">
        <v>2009</v>
      </c>
      <c r="C50" s="3" t="s">
        <v>108</v>
      </c>
      <c r="D50" s="3" t="s">
        <v>626</v>
      </c>
      <c r="E50" s="4" t="s">
        <v>142</v>
      </c>
      <c r="F50" s="3" t="s">
        <v>1629</v>
      </c>
      <c r="G50" s="3" t="s">
        <v>21</v>
      </c>
      <c r="H50" s="3" t="s">
        <v>1717</v>
      </c>
      <c r="I50" s="23" t="s">
        <v>14</v>
      </c>
      <c r="J50" s="20">
        <v>24</v>
      </c>
      <c r="K50" s="19">
        <v>2.25</v>
      </c>
      <c r="L50" s="4" t="s">
        <v>67</v>
      </c>
      <c r="M50" s="6" t="s">
        <v>4197</v>
      </c>
    </row>
    <row r="51" spans="1:13">
      <c r="A51" s="7">
        <v>46</v>
      </c>
      <c r="B51" s="3" t="s">
        <v>2010</v>
      </c>
      <c r="C51" s="3" t="s">
        <v>1626</v>
      </c>
      <c r="D51" s="3" t="s">
        <v>1266</v>
      </c>
      <c r="E51" s="4" t="s">
        <v>142</v>
      </c>
      <c r="F51" s="3" t="s">
        <v>1668</v>
      </c>
      <c r="G51" s="3" t="s">
        <v>126</v>
      </c>
      <c r="H51" s="3" t="s">
        <v>1717</v>
      </c>
      <c r="I51" s="23" t="s">
        <v>27</v>
      </c>
      <c r="J51" s="20">
        <v>109</v>
      </c>
      <c r="K51" s="19">
        <v>1.96</v>
      </c>
      <c r="L51" s="4" t="s">
        <v>88</v>
      </c>
      <c r="M51" s="6" t="s">
        <v>4194</v>
      </c>
    </row>
    <row r="52" spans="1:13">
      <c r="A52" s="7">
        <v>47</v>
      </c>
      <c r="B52" s="3" t="s">
        <v>2011</v>
      </c>
      <c r="C52" s="3" t="s">
        <v>1773</v>
      </c>
      <c r="D52" s="3" t="s">
        <v>62</v>
      </c>
      <c r="E52" s="4" t="s">
        <v>142</v>
      </c>
      <c r="F52" s="3" t="s">
        <v>1709</v>
      </c>
      <c r="G52" s="3" t="s">
        <v>1016</v>
      </c>
      <c r="H52" s="3" t="s">
        <v>1717</v>
      </c>
      <c r="I52" s="23" t="s">
        <v>23</v>
      </c>
      <c r="J52" s="20">
        <v>117</v>
      </c>
      <c r="K52" s="19">
        <v>1.78</v>
      </c>
      <c r="L52" s="4" t="s">
        <v>88</v>
      </c>
      <c r="M52" s="6" t="s">
        <v>4194</v>
      </c>
    </row>
    <row r="53" spans="1:13">
      <c r="A53" s="7">
        <v>48</v>
      </c>
      <c r="B53" s="3" t="s">
        <v>2012</v>
      </c>
      <c r="C53" s="3" t="s">
        <v>1176</v>
      </c>
      <c r="D53" s="3" t="s">
        <v>954</v>
      </c>
      <c r="E53" s="4" t="s">
        <v>142</v>
      </c>
      <c r="F53" s="3" t="s">
        <v>1629</v>
      </c>
      <c r="G53" s="3" t="s">
        <v>193</v>
      </c>
      <c r="H53" s="3" t="s">
        <v>1717</v>
      </c>
      <c r="I53" s="23" t="s">
        <v>25</v>
      </c>
      <c r="J53" s="20">
        <v>112</v>
      </c>
      <c r="K53" s="19">
        <v>2.0699999999999998</v>
      </c>
      <c r="L53" s="4" t="s">
        <v>67</v>
      </c>
      <c r="M53" s="6" t="s">
        <v>4194</v>
      </c>
    </row>
    <row r="54" spans="1:13">
      <c r="A54" s="7">
        <v>49</v>
      </c>
      <c r="B54" s="3" t="s">
        <v>2013</v>
      </c>
      <c r="C54" s="3" t="s">
        <v>1237</v>
      </c>
      <c r="D54" s="3" t="s">
        <v>1774</v>
      </c>
      <c r="E54" s="4" t="s">
        <v>142</v>
      </c>
      <c r="F54" s="3" t="s">
        <v>1651</v>
      </c>
      <c r="G54" s="3" t="s">
        <v>308</v>
      </c>
      <c r="H54" s="3" t="s">
        <v>1717</v>
      </c>
      <c r="I54" s="23" t="s">
        <v>27</v>
      </c>
      <c r="J54" s="20">
        <v>102</v>
      </c>
      <c r="K54" s="19">
        <v>1.79</v>
      </c>
      <c r="L54" s="4" t="s">
        <v>88</v>
      </c>
      <c r="M54" s="6" t="s">
        <v>4194</v>
      </c>
    </row>
    <row r="55" spans="1:13">
      <c r="A55" s="7">
        <v>50</v>
      </c>
      <c r="B55" s="3" t="s">
        <v>2014</v>
      </c>
      <c r="C55" s="3" t="s">
        <v>1775</v>
      </c>
      <c r="D55" s="3" t="s">
        <v>181</v>
      </c>
      <c r="E55" s="4" t="s">
        <v>142</v>
      </c>
      <c r="F55" s="3" t="s">
        <v>1776</v>
      </c>
      <c r="G55" s="3" t="s">
        <v>110</v>
      </c>
      <c r="H55" s="3" t="s">
        <v>1717</v>
      </c>
      <c r="I55" s="23" t="s">
        <v>26</v>
      </c>
      <c r="J55" s="20">
        <v>134</v>
      </c>
      <c r="K55" s="19">
        <v>2.59</v>
      </c>
      <c r="L55" s="4" t="s">
        <v>35</v>
      </c>
      <c r="M55" s="6" t="s">
        <v>4194</v>
      </c>
    </row>
    <row r="56" spans="1:13">
      <c r="A56" s="7">
        <v>51</v>
      </c>
      <c r="B56" s="3" t="s">
        <v>2015</v>
      </c>
      <c r="C56" s="3" t="s">
        <v>42</v>
      </c>
      <c r="D56" s="3" t="s">
        <v>447</v>
      </c>
      <c r="E56" s="4" t="s">
        <v>1480</v>
      </c>
      <c r="F56" s="3" t="s">
        <v>1777</v>
      </c>
      <c r="G56" s="3" t="s">
        <v>178</v>
      </c>
      <c r="H56" s="3" t="s">
        <v>1717</v>
      </c>
      <c r="I56" s="23" t="s">
        <v>26</v>
      </c>
      <c r="J56" s="20">
        <v>125</v>
      </c>
      <c r="K56" s="19">
        <v>2.41</v>
      </c>
      <c r="L56" s="4" t="s">
        <v>67</v>
      </c>
      <c r="M56" s="6" t="s">
        <v>4194</v>
      </c>
    </row>
    <row r="57" spans="1:13">
      <c r="A57" s="7">
        <v>52</v>
      </c>
      <c r="B57" s="3" t="s">
        <v>2016</v>
      </c>
      <c r="C57" s="3" t="s">
        <v>1778</v>
      </c>
      <c r="D57" s="3" t="s">
        <v>1169</v>
      </c>
      <c r="E57" s="4" t="s">
        <v>142</v>
      </c>
      <c r="F57" s="3" t="s">
        <v>1559</v>
      </c>
      <c r="G57" s="3" t="s">
        <v>785</v>
      </c>
      <c r="H57" s="3" t="s">
        <v>1779</v>
      </c>
      <c r="I57" s="23" t="s">
        <v>25</v>
      </c>
      <c r="J57" s="20">
        <v>108</v>
      </c>
      <c r="K57" s="19">
        <v>2.06</v>
      </c>
      <c r="L57" s="4" t="s">
        <v>67</v>
      </c>
      <c r="M57" s="6" t="s">
        <v>4194</v>
      </c>
    </row>
    <row r="58" spans="1:13">
      <c r="A58" s="7">
        <v>53</v>
      </c>
      <c r="B58" s="3" t="s">
        <v>2017</v>
      </c>
      <c r="C58" s="3" t="s">
        <v>1780</v>
      </c>
      <c r="D58" s="3" t="s">
        <v>1781</v>
      </c>
      <c r="E58" s="4" t="s">
        <v>1480</v>
      </c>
      <c r="F58" s="3" t="s">
        <v>1782</v>
      </c>
      <c r="G58" s="3" t="s">
        <v>126</v>
      </c>
      <c r="H58" s="3" t="s">
        <v>1779</v>
      </c>
      <c r="I58" s="23" t="s">
        <v>66</v>
      </c>
      <c r="J58" s="20">
        <v>102</v>
      </c>
      <c r="K58" s="19">
        <v>2.0299999999999998</v>
      </c>
      <c r="L58" s="4" t="s">
        <v>67</v>
      </c>
      <c r="M58" s="6" t="s">
        <v>4197</v>
      </c>
    </row>
    <row r="59" spans="1:13">
      <c r="A59" s="7">
        <v>54</v>
      </c>
      <c r="B59" s="3" t="s">
        <v>2018</v>
      </c>
      <c r="C59" s="3" t="s">
        <v>1783</v>
      </c>
      <c r="D59" s="3" t="s">
        <v>1784</v>
      </c>
      <c r="E59" s="4" t="s">
        <v>142</v>
      </c>
      <c r="F59" s="3" t="s">
        <v>1785</v>
      </c>
      <c r="G59" s="3" t="s">
        <v>55</v>
      </c>
      <c r="H59" s="3" t="s">
        <v>1779</v>
      </c>
      <c r="I59" s="55" t="s">
        <v>26</v>
      </c>
      <c r="J59" s="20">
        <v>134</v>
      </c>
      <c r="K59" s="19">
        <v>2.91</v>
      </c>
      <c r="L59" s="4" t="s">
        <v>35</v>
      </c>
      <c r="M59" s="6" t="s">
        <v>4196</v>
      </c>
    </row>
    <row r="60" spans="1:13">
      <c r="A60" s="7">
        <v>55</v>
      </c>
      <c r="B60" s="3" t="s">
        <v>2019</v>
      </c>
      <c r="C60" s="3" t="s">
        <v>1197</v>
      </c>
      <c r="D60" s="3" t="s">
        <v>1277</v>
      </c>
      <c r="E60" s="4" t="s">
        <v>142</v>
      </c>
      <c r="F60" s="3" t="s">
        <v>1786</v>
      </c>
      <c r="G60" s="3" t="s">
        <v>21</v>
      </c>
      <c r="H60" s="3" t="s">
        <v>1779</v>
      </c>
      <c r="I60" s="23" t="s">
        <v>26</v>
      </c>
      <c r="J60" s="20">
        <v>131</v>
      </c>
      <c r="K60" s="19">
        <v>2.54</v>
      </c>
      <c r="L60" s="4" t="s">
        <v>35</v>
      </c>
      <c r="M60" s="6" t="s">
        <v>4194</v>
      </c>
    </row>
    <row r="61" spans="1:13">
      <c r="A61" s="7">
        <v>56</v>
      </c>
      <c r="B61" s="3" t="s">
        <v>2020</v>
      </c>
      <c r="C61" s="3" t="s">
        <v>1787</v>
      </c>
      <c r="D61" s="3" t="s">
        <v>142</v>
      </c>
      <c r="E61" s="4" t="s">
        <v>142</v>
      </c>
      <c r="F61" s="3" t="s">
        <v>1758</v>
      </c>
      <c r="G61" s="3" t="s">
        <v>303</v>
      </c>
      <c r="H61" s="3" t="s">
        <v>1779</v>
      </c>
      <c r="I61" s="23" t="s">
        <v>26</v>
      </c>
      <c r="J61" s="20">
        <v>115</v>
      </c>
      <c r="K61" s="19">
        <v>2.04</v>
      </c>
      <c r="L61" s="4" t="s">
        <v>67</v>
      </c>
      <c r="M61" s="6" t="s">
        <v>4194</v>
      </c>
    </row>
    <row r="62" spans="1:13">
      <c r="A62" s="7">
        <v>57</v>
      </c>
      <c r="B62" s="3" t="s">
        <v>2021</v>
      </c>
      <c r="C62" s="3" t="s">
        <v>1788</v>
      </c>
      <c r="D62" s="3" t="s">
        <v>550</v>
      </c>
      <c r="E62" s="4" t="s">
        <v>142</v>
      </c>
      <c r="F62" s="3" t="s">
        <v>1705</v>
      </c>
      <c r="G62" s="3" t="s">
        <v>55</v>
      </c>
      <c r="H62" s="3" t="s">
        <v>1779</v>
      </c>
      <c r="I62" s="23" t="s">
        <v>26</v>
      </c>
      <c r="J62" s="20">
        <v>121</v>
      </c>
      <c r="K62" s="19">
        <v>2.6</v>
      </c>
      <c r="L62" s="4" t="s">
        <v>35</v>
      </c>
      <c r="M62" s="6" t="s">
        <v>4194</v>
      </c>
    </row>
    <row r="63" spans="1:13">
      <c r="A63" s="7">
        <v>58</v>
      </c>
      <c r="B63" s="3" t="s">
        <v>2022</v>
      </c>
      <c r="C63" s="3" t="s">
        <v>1789</v>
      </c>
      <c r="D63" s="3" t="s">
        <v>1790</v>
      </c>
      <c r="E63" s="4" t="s">
        <v>142</v>
      </c>
      <c r="F63" s="3" t="s">
        <v>1471</v>
      </c>
      <c r="G63" s="3" t="s">
        <v>359</v>
      </c>
      <c r="H63" s="3" t="s">
        <v>1779</v>
      </c>
      <c r="I63" s="23" t="s">
        <v>26</v>
      </c>
      <c r="J63" s="20">
        <v>129</v>
      </c>
      <c r="K63" s="19">
        <v>2.37</v>
      </c>
      <c r="L63" s="4" t="s">
        <v>67</v>
      </c>
      <c r="M63" s="6" t="s">
        <v>4194</v>
      </c>
    </row>
    <row r="64" spans="1:13">
      <c r="A64" s="7">
        <v>59</v>
      </c>
      <c r="B64" s="3" t="s">
        <v>2023</v>
      </c>
      <c r="C64" s="3" t="s">
        <v>1791</v>
      </c>
      <c r="D64" s="3" t="s">
        <v>1230</v>
      </c>
      <c r="E64" s="4" t="s">
        <v>142</v>
      </c>
      <c r="F64" s="3" t="s">
        <v>1661</v>
      </c>
      <c r="G64" s="3" t="s">
        <v>65</v>
      </c>
      <c r="H64" s="3" t="s">
        <v>1779</v>
      </c>
      <c r="I64" s="23" t="s">
        <v>27</v>
      </c>
      <c r="J64" s="20">
        <v>128</v>
      </c>
      <c r="K64" s="19">
        <v>2.25</v>
      </c>
      <c r="L64" s="4" t="s">
        <v>67</v>
      </c>
      <c r="M64" s="6" t="s">
        <v>4194</v>
      </c>
    </row>
    <row r="65" spans="1:13">
      <c r="A65" s="7">
        <v>60</v>
      </c>
      <c r="B65" s="3" t="s">
        <v>2024</v>
      </c>
      <c r="C65" s="3" t="s">
        <v>1792</v>
      </c>
      <c r="D65" s="3" t="s">
        <v>1230</v>
      </c>
      <c r="E65" s="4" t="s">
        <v>142</v>
      </c>
      <c r="F65" s="3" t="s">
        <v>1465</v>
      </c>
      <c r="G65" s="3" t="s">
        <v>65</v>
      </c>
      <c r="H65" s="3" t="s">
        <v>1779</v>
      </c>
      <c r="I65" s="23" t="s">
        <v>26</v>
      </c>
      <c r="J65" s="20">
        <v>127</v>
      </c>
      <c r="K65" s="19">
        <v>2.35</v>
      </c>
      <c r="L65" s="4" t="s">
        <v>67</v>
      </c>
      <c r="M65" s="6" t="s">
        <v>4194</v>
      </c>
    </row>
    <row r="66" spans="1:13">
      <c r="A66" s="7">
        <v>61</v>
      </c>
      <c r="B66" s="3" t="s">
        <v>2025</v>
      </c>
      <c r="C66" s="3" t="s">
        <v>57</v>
      </c>
      <c r="D66" s="3" t="s">
        <v>425</v>
      </c>
      <c r="E66" s="4" t="s">
        <v>1480</v>
      </c>
      <c r="F66" s="3" t="s">
        <v>1793</v>
      </c>
      <c r="G66" s="3" t="s">
        <v>785</v>
      </c>
      <c r="H66" s="3" t="s">
        <v>1779</v>
      </c>
      <c r="I66" s="23" t="s">
        <v>26</v>
      </c>
      <c r="J66" s="20">
        <v>124</v>
      </c>
      <c r="K66" s="19">
        <v>2.41</v>
      </c>
      <c r="L66" s="4" t="s">
        <v>67</v>
      </c>
      <c r="M66" s="6" t="s">
        <v>4194</v>
      </c>
    </row>
    <row r="67" spans="1:13">
      <c r="A67" s="7">
        <v>62</v>
      </c>
      <c r="B67" s="3" t="s">
        <v>2026</v>
      </c>
      <c r="C67" s="3" t="s">
        <v>1573</v>
      </c>
      <c r="D67" s="3" t="s">
        <v>1282</v>
      </c>
      <c r="E67" s="4" t="s">
        <v>142</v>
      </c>
      <c r="F67" s="3" t="s">
        <v>1505</v>
      </c>
      <c r="G67" s="3" t="s">
        <v>359</v>
      </c>
      <c r="H67" s="3" t="s">
        <v>1779</v>
      </c>
      <c r="I67" s="55" t="s">
        <v>26</v>
      </c>
      <c r="J67" s="20">
        <v>134</v>
      </c>
      <c r="K67" s="19">
        <v>3.29</v>
      </c>
      <c r="L67" s="4" t="s">
        <v>28</v>
      </c>
      <c r="M67" s="6" t="s">
        <v>4196</v>
      </c>
    </row>
    <row r="68" spans="1:13">
      <c r="A68" s="7">
        <v>63</v>
      </c>
      <c r="B68" s="3" t="s">
        <v>2027</v>
      </c>
      <c r="C68" s="3" t="s">
        <v>1255</v>
      </c>
      <c r="D68" s="3" t="s">
        <v>142</v>
      </c>
      <c r="E68" s="4" t="s">
        <v>142</v>
      </c>
      <c r="F68" s="3" t="s">
        <v>1794</v>
      </c>
      <c r="G68" s="3" t="s">
        <v>55</v>
      </c>
      <c r="H68" s="3" t="s">
        <v>1779</v>
      </c>
      <c r="I68" s="23" t="s">
        <v>26</v>
      </c>
      <c r="J68" s="20">
        <v>134</v>
      </c>
      <c r="K68" s="19">
        <v>2.4</v>
      </c>
      <c r="L68" s="4" t="s">
        <v>67</v>
      </c>
      <c r="M68" s="6" t="s">
        <v>4194</v>
      </c>
    </row>
    <row r="69" spans="1:13">
      <c r="A69" s="7">
        <v>64</v>
      </c>
      <c r="B69" s="3" t="s">
        <v>2028</v>
      </c>
      <c r="C69" s="3" t="s">
        <v>1795</v>
      </c>
      <c r="D69" s="3" t="s">
        <v>1619</v>
      </c>
      <c r="E69" s="4" t="s">
        <v>142</v>
      </c>
      <c r="F69" s="3" t="s">
        <v>1796</v>
      </c>
      <c r="G69" s="3" t="s">
        <v>126</v>
      </c>
      <c r="H69" s="3" t="s">
        <v>1779</v>
      </c>
      <c r="I69" s="23" t="s">
        <v>26</v>
      </c>
      <c r="J69" s="20">
        <v>97</v>
      </c>
      <c r="K69" s="19">
        <v>1.9</v>
      </c>
      <c r="L69" s="4" t="s">
        <v>88</v>
      </c>
      <c r="M69" s="6" t="s">
        <v>4194</v>
      </c>
    </row>
    <row r="70" spans="1:13">
      <c r="A70" s="7">
        <v>65</v>
      </c>
      <c r="B70" s="3" t="s">
        <v>2029</v>
      </c>
      <c r="C70" s="3" t="s">
        <v>975</v>
      </c>
      <c r="D70" s="3" t="s">
        <v>1239</v>
      </c>
      <c r="E70" s="4" t="s">
        <v>142</v>
      </c>
      <c r="F70" s="3" t="s">
        <v>1797</v>
      </c>
      <c r="G70" s="3" t="s">
        <v>65</v>
      </c>
      <c r="H70" s="3" t="s">
        <v>1779</v>
      </c>
      <c r="I70" s="23" t="s">
        <v>24</v>
      </c>
      <c r="J70" s="20">
        <v>128</v>
      </c>
      <c r="K70" s="19">
        <v>2.48</v>
      </c>
      <c r="L70" s="4" t="s">
        <v>67</v>
      </c>
      <c r="M70" s="6" t="s">
        <v>4194</v>
      </c>
    </row>
    <row r="71" spans="1:13">
      <c r="A71" s="7">
        <v>66</v>
      </c>
      <c r="B71" s="3" t="s">
        <v>2030</v>
      </c>
      <c r="C71" s="3" t="s">
        <v>1798</v>
      </c>
      <c r="D71" s="3" t="s">
        <v>113</v>
      </c>
      <c r="E71" s="4" t="s">
        <v>142</v>
      </c>
      <c r="F71" s="3" t="s">
        <v>1705</v>
      </c>
      <c r="G71" s="3" t="s">
        <v>193</v>
      </c>
      <c r="H71" s="3" t="s">
        <v>1779</v>
      </c>
      <c r="I71" s="23" t="s">
        <v>26</v>
      </c>
      <c r="J71" s="20">
        <v>125</v>
      </c>
      <c r="K71" s="19">
        <v>2.36</v>
      </c>
      <c r="L71" s="4" t="s">
        <v>67</v>
      </c>
      <c r="M71" s="6" t="s">
        <v>4194</v>
      </c>
    </row>
    <row r="72" spans="1:13">
      <c r="A72" s="7">
        <v>67</v>
      </c>
      <c r="B72" s="3" t="s">
        <v>2031</v>
      </c>
      <c r="C72" s="3" t="s">
        <v>1191</v>
      </c>
      <c r="D72" s="3" t="s">
        <v>113</v>
      </c>
      <c r="E72" s="4" t="s">
        <v>142</v>
      </c>
      <c r="F72" s="3" t="s">
        <v>1589</v>
      </c>
      <c r="G72" s="3" t="s">
        <v>55</v>
      </c>
      <c r="H72" s="3" t="s">
        <v>1779</v>
      </c>
      <c r="I72" s="23" t="s">
        <v>14</v>
      </c>
      <c r="J72" s="20">
        <v>57</v>
      </c>
      <c r="K72" s="19">
        <v>2.0699999999999998</v>
      </c>
      <c r="L72" s="4" t="s">
        <v>67</v>
      </c>
      <c r="M72" s="6" t="s">
        <v>4197</v>
      </c>
    </row>
    <row r="73" spans="1:13">
      <c r="A73" s="7">
        <v>68</v>
      </c>
      <c r="B73" s="3" t="s">
        <v>2032</v>
      </c>
      <c r="C73" s="3" t="s">
        <v>184</v>
      </c>
      <c r="D73" s="3" t="s">
        <v>1198</v>
      </c>
      <c r="E73" s="4" t="s">
        <v>142</v>
      </c>
      <c r="F73" s="3" t="s">
        <v>1799</v>
      </c>
      <c r="G73" s="3" t="s">
        <v>55</v>
      </c>
      <c r="H73" s="3" t="s">
        <v>1779</v>
      </c>
      <c r="I73" s="23" t="s">
        <v>14</v>
      </c>
      <c r="J73" s="20">
        <v>130</v>
      </c>
      <c r="K73" s="19">
        <v>2.65</v>
      </c>
      <c r="L73" s="4" t="s">
        <v>35</v>
      </c>
      <c r="M73" s="6" t="s">
        <v>4197</v>
      </c>
    </row>
    <row r="74" spans="1:13">
      <c r="A74" s="7">
        <v>69</v>
      </c>
      <c r="B74" s="3" t="s">
        <v>2033</v>
      </c>
      <c r="C74" s="3" t="s">
        <v>1800</v>
      </c>
      <c r="D74" s="3" t="s">
        <v>1247</v>
      </c>
      <c r="E74" s="4" t="s">
        <v>142</v>
      </c>
      <c r="F74" s="3" t="s">
        <v>1688</v>
      </c>
      <c r="G74" s="3" t="s">
        <v>359</v>
      </c>
      <c r="H74" s="3" t="s">
        <v>1779</v>
      </c>
      <c r="I74" s="23" t="s">
        <v>14</v>
      </c>
      <c r="J74" s="20">
        <v>65</v>
      </c>
      <c r="K74" s="19">
        <v>1.51</v>
      </c>
      <c r="L74" s="4" t="s">
        <v>88</v>
      </c>
      <c r="M74" s="6" t="s">
        <v>4197</v>
      </c>
    </row>
    <row r="75" spans="1:13">
      <c r="A75" s="7">
        <v>70</v>
      </c>
      <c r="B75" s="3" t="s">
        <v>2034</v>
      </c>
      <c r="C75" s="3" t="s">
        <v>108</v>
      </c>
      <c r="D75" s="3" t="s">
        <v>1247</v>
      </c>
      <c r="E75" s="4" t="s">
        <v>142</v>
      </c>
      <c r="F75" s="3" t="s">
        <v>1657</v>
      </c>
      <c r="G75" s="3" t="s">
        <v>50</v>
      </c>
      <c r="H75" s="3" t="s">
        <v>1779</v>
      </c>
      <c r="I75" s="23" t="s">
        <v>14</v>
      </c>
      <c r="J75" s="20">
        <v>57</v>
      </c>
      <c r="K75" s="19">
        <v>2.13</v>
      </c>
      <c r="L75" s="4" t="s">
        <v>67</v>
      </c>
      <c r="M75" s="6" t="s">
        <v>4197</v>
      </c>
    </row>
    <row r="76" spans="1:13">
      <c r="A76" s="7">
        <v>71</v>
      </c>
      <c r="B76" s="3" t="s">
        <v>2035</v>
      </c>
      <c r="C76" s="3" t="s">
        <v>1801</v>
      </c>
      <c r="D76" s="3" t="s">
        <v>323</v>
      </c>
      <c r="E76" s="4" t="s">
        <v>142</v>
      </c>
      <c r="F76" s="3" t="s">
        <v>1802</v>
      </c>
      <c r="G76" s="3" t="s">
        <v>359</v>
      </c>
      <c r="H76" s="3" t="s">
        <v>1779</v>
      </c>
      <c r="I76" s="55" t="s">
        <v>26</v>
      </c>
      <c r="J76" s="20">
        <v>134</v>
      </c>
      <c r="K76" s="19">
        <v>2.76</v>
      </c>
      <c r="L76" s="4" t="s">
        <v>35</v>
      </c>
      <c r="M76" s="6" t="s">
        <v>4196</v>
      </c>
    </row>
    <row r="77" spans="1:13">
      <c r="A77" s="7">
        <v>72</v>
      </c>
      <c r="B77" s="3" t="s">
        <v>2036</v>
      </c>
      <c r="C77" s="3" t="s">
        <v>721</v>
      </c>
      <c r="D77" s="3" t="s">
        <v>323</v>
      </c>
      <c r="E77" s="4" t="s">
        <v>1480</v>
      </c>
      <c r="F77" s="3" t="s">
        <v>1803</v>
      </c>
      <c r="G77" s="3" t="s">
        <v>126</v>
      </c>
      <c r="H77" s="3" t="s">
        <v>1779</v>
      </c>
      <c r="I77" s="56" t="s">
        <v>26</v>
      </c>
      <c r="J77" s="27">
        <v>134</v>
      </c>
      <c r="K77" s="19">
        <v>2.97</v>
      </c>
      <c r="L77" s="3" t="s">
        <v>35</v>
      </c>
      <c r="M77" s="6" t="s">
        <v>4196</v>
      </c>
    </row>
    <row r="78" spans="1:13">
      <c r="A78" s="7">
        <v>73</v>
      </c>
      <c r="B78" s="3" t="s">
        <v>2037</v>
      </c>
      <c r="C78" s="3" t="s">
        <v>1800</v>
      </c>
      <c r="D78" s="3" t="s">
        <v>257</v>
      </c>
      <c r="E78" s="4" t="s">
        <v>142</v>
      </c>
      <c r="F78" s="3" t="s">
        <v>1804</v>
      </c>
      <c r="G78" s="3" t="s">
        <v>785</v>
      </c>
      <c r="H78" s="3" t="s">
        <v>1779</v>
      </c>
      <c r="I78" s="26" t="s">
        <v>26</v>
      </c>
      <c r="J78" s="27">
        <v>120</v>
      </c>
      <c r="K78" s="19">
        <v>2.48</v>
      </c>
      <c r="L78" s="3" t="s">
        <v>67</v>
      </c>
      <c r="M78" s="6" t="s">
        <v>4194</v>
      </c>
    </row>
    <row r="79" spans="1:13">
      <c r="A79" s="7">
        <v>74</v>
      </c>
      <c r="B79" s="3" t="s">
        <v>2038</v>
      </c>
      <c r="C79" s="3" t="s">
        <v>1197</v>
      </c>
      <c r="D79" s="3" t="s">
        <v>156</v>
      </c>
      <c r="E79" s="4" t="s">
        <v>142</v>
      </c>
      <c r="F79" s="3" t="s">
        <v>1570</v>
      </c>
      <c r="G79" s="3" t="s">
        <v>97</v>
      </c>
      <c r="H79" s="3" t="s">
        <v>1779</v>
      </c>
      <c r="I79" s="56" t="s">
        <v>26</v>
      </c>
      <c r="J79" s="27">
        <v>134</v>
      </c>
      <c r="K79" s="19">
        <v>2.74</v>
      </c>
      <c r="L79" s="3" t="s">
        <v>35</v>
      </c>
      <c r="M79" s="6" t="s">
        <v>4196</v>
      </c>
    </row>
    <row r="80" spans="1:13">
      <c r="A80" s="7">
        <v>75</v>
      </c>
      <c r="B80" s="3" t="s">
        <v>2039</v>
      </c>
      <c r="C80" s="3" t="s">
        <v>108</v>
      </c>
      <c r="D80" s="3" t="s">
        <v>142</v>
      </c>
      <c r="E80" s="4" t="s">
        <v>142</v>
      </c>
      <c r="F80" s="3" t="s">
        <v>1805</v>
      </c>
      <c r="G80" s="3" t="s">
        <v>359</v>
      </c>
      <c r="H80" s="3" t="s">
        <v>1779</v>
      </c>
      <c r="I80" s="56" t="s">
        <v>26</v>
      </c>
      <c r="J80" s="27">
        <v>130</v>
      </c>
      <c r="K80" s="19">
        <v>2.69</v>
      </c>
      <c r="L80" s="3" t="s">
        <v>35</v>
      </c>
      <c r="M80" s="6" t="s">
        <v>4196</v>
      </c>
    </row>
    <row r="81" spans="1:13">
      <c r="A81" s="7">
        <v>76</v>
      </c>
      <c r="B81" s="3" t="s">
        <v>2040</v>
      </c>
      <c r="C81" s="3" t="s">
        <v>1806</v>
      </c>
      <c r="D81" s="3" t="s">
        <v>1273</v>
      </c>
      <c r="E81" s="4" t="s">
        <v>142</v>
      </c>
      <c r="F81" s="3" t="s">
        <v>1807</v>
      </c>
      <c r="G81" s="3" t="s">
        <v>21</v>
      </c>
      <c r="H81" s="3" t="s">
        <v>1779</v>
      </c>
      <c r="I81" s="26" t="s">
        <v>26</v>
      </c>
      <c r="J81" s="27">
        <v>127</v>
      </c>
      <c r="K81" s="19">
        <v>2.2799999999999998</v>
      </c>
      <c r="L81" s="3" t="s">
        <v>67</v>
      </c>
      <c r="M81" s="6" t="s">
        <v>4194</v>
      </c>
    </row>
    <row r="82" spans="1:13">
      <c r="A82" s="7">
        <v>77</v>
      </c>
      <c r="B82" s="3" t="s">
        <v>2041</v>
      </c>
      <c r="C82" s="3" t="s">
        <v>1264</v>
      </c>
      <c r="D82" s="3" t="s">
        <v>1808</v>
      </c>
      <c r="E82" s="4" t="s">
        <v>142</v>
      </c>
      <c r="F82" s="3" t="s">
        <v>1809</v>
      </c>
      <c r="G82" s="3" t="s">
        <v>21</v>
      </c>
      <c r="H82" s="3" t="s">
        <v>1779</v>
      </c>
      <c r="I82" s="26" t="s">
        <v>14</v>
      </c>
      <c r="J82" s="27">
        <v>26</v>
      </c>
      <c r="K82" s="19">
        <v>1.67</v>
      </c>
      <c r="L82" s="3" t="s">
        <v>88</v>
      </c>
      <c r="M82" s="6" t="s">
        <v>4197</v>
      </c>
    </row>
    <row r="83" spans="1:13">
      <c r="A83" s="7">
        <v>78</v>
      </c>
      <c r="B83" s="3" t="s">
        <v>2042</v>
      </c>
      <c r="C83" s="3" t="s">
        <v>1179</v>
      </c>
      <c r="D83" s="3" t="s">
        <v>550</v>
      </c>
      <c r="E83" s="4" t="s">
        <v>142</v>
      </c>
      <c r="F83" s="3" t="s">
        <v>1810</v>
      </c>
      <c r="G83" s="3" t="s">
        <v>65</v>
      </c>
      <c r="H83" s="3" t="s">
        <v>1779</v>
      </c>
      <c r="I83" s="26" t="s">
        <v>26</v>
      </c>
      <c r="J83" s="27">
        <v>127</v>
      </c>
      <c r="K83" s="19">
        <v>2.5499999999999998</v>
      </c>
      <c r="L83" s="3" t="s">
        <v>35</v>
      </c>
      <c r="M83" s="6" t="s">
        <v>4194</v>
      </c>
    </row>
    <row r="84" spans="1:13">
      <c r="A84" s="7">
        <v>79</v>
      </c>
      <c r="B84" s="3" t="s">
        <v>2043</v>
      </c>
      <c r="C84" s="3" t="s">
        <v>1615</v>
      </c>
      <c r="D84" s="3" t="s">
        <v>1811</v>
      </c>
      <c r="E84" s="4" t="s">
        <v>142</v>
      </c>
      <c r="F84" s="3" t="s">
        <v>1812</v>
      </c>
      <c r="G84" s="3" t="s">
        <v>50</v>
      </c>
      <c r="H84" s="3" t="s">
        <v>1779</v>
      </c>
      <c r="I84" s="26" t="s">
        <v>26</v>
      </c>
      <c r="J84" s="27">
        <v>124</v>
      </c>
      <c r="K84" s="19">
        <v>2.52</v>
      </c>
      <c r="L84" s="3" t="s">
        <v>35</v>
      </c>
      <c r="M84" s="6" t="s">
        <v>4194</v>
      </c>
    </row>
    <row r="85" spans="1:13">
      <c r="A85" s="7">
        <v>80</v>
      </c>
      <c r="B85" s="3" t="s">
        <v>2044</v>
      </c>
      <c r="C85" s="3" t="s">
        <v>1813</v>
      </c>
      <c r="D85" s="3" t="s">
        <v>1619</v>
      </c>
      <c r="E85" s="4" t="s">
        <v>142</v>
      </c>
      <c r="F85" s="3" t="s">
        <v>1814</v>
      </c>
      <c r="G85" s="3" t="s">
        <v>126</v>
      </c>
      <c r="H85" s="3" t="s">
        <v>1779</v>
      </c>
      <c r="I85" s="26" t="s">
        <v>26</v>
      </c>
      <c r="J85" s="27">
        <v>120</v>
      </c>
      <c r="K85" s="19">
        <v>2.17</v>
      </c>
      <c r="L85" s="3" t="s">
        <v>67</v>
      </c>
      <c r="M85" s="6" t="s">
        <v>4194</v>
      </c>
    </row>
    <row r="86" spans="1:13">
      <c r="A86" s="7">
        <v>81</v>
      </c>
      <c r="B86" s="3" t="s">
        <v>2045</v>
      </c>
      <c r="C86" s="3" t="s">
        <v>1561</v>
      </c>
      <c r="D86" s="3" t="s">
        <v>1815</v>
      </c>
      <c r="E86" s="4" t="s">
        <v>142</v>
      </c>
      <c r="F86" s="3" t="s">
        <v>1816</v>
      </c>
      <c r="G86" s="3" t="s">
        <v>139</v>
      </c>
      <c r="H86" s="3" t="s">
        <v>1779</v>
      </c>
      <c r="I86" s="26" t="s">
        <v>26</v>
      </c>
      <c r="J86" s="27">
        <v>134</v>
      </c>
      <c r="K86" s="19">
        <v>2.52</v>
      </c>
      <c r="L86" s="3" t="s">
        <v>35</v>
      </c>
      <c r="M86" s="6" t="s">
        <v>4194</v>
      </c>
    </row>
    <row r="87" spans="1:13">
      <c r="A87" s="7">
        <v>82</v>
      </c>
      <c r="B87" s="3" t="s">
        <v>2046</v>
      </c>
      <c r="C87" s="3" t="s">
        <v>1817</v>
      </c>
      <c r="D87" s="3" t="s">
        <v>113</v>
      </c>
      <c r="E87" s="4" t="s">
        <v>142</v>
      </c>
      <c r="F87" s="3" t="s">
        <v>1515</v>
      </c>
      <c r="G87" s="3" t="s">
        <v>50</v>
      </c>
      <c r="H87" s="3" t="s">
        <v>1779</v>
      </c>
      <c r="I87" s="56" t="s">
        <v>26</v>
      </c>
      <c r="J87" s="27">
        <v>134</v>
      </c>
      <c r="K87" s="19">
        <v>2.85</v>
      </c>
      <c r="L87" s="3" t="s">
        <v>35</v>
      </c>
      <c r="M87" s="6" t="s">
        <v>4196</v>
      </c>
    </row>
    <row r="88" spans="1:13">
      <c r="A88" s="7">
        <v>83</v>
      </c>
      <c r="B88" s="3" t="s">
        <v>2047</v>
      </c>
      <c r="C88" s="3" t="s">
        <v>1197</v>
      </c>
      <c r="D88" s="3" t="s">
        <v>1464</v>
      </c>
      <c r="E88" s="4" t="s">
        <v>142</v>
      </c>
      <c r="F88" s="3" t="s">
        <v>1818</v>
      </c>
      <c r="G88" s="3" t="s">
        <v>55</v>
      </c>
      <c r="H88" s="3" t="s">
        <v>1779</v>
      </c>
      <c r="I88" s="56" t="s">
        <v>26</v>
      </c>
      <c r="J88" s="27">
        <v>134</v>
      </c>
      <c r="K88" s="19">
        <v>3.14</v>
      </c>
      <c r="L88" s="3" t="s">
        <v>35</v>
      </c>
      <c r="M88" s="6" t="s">
        <v>4196</v>
      </c>
    </row>
    <row r="89" spans="1:13">
      <c r="A89" s="7">
        <v>84</v>
      </c>
      <c r="B89" s="3" t="s">
        <v>2048</v>
      </c>
      <c r="C89" s="3" t="s">
        <v>108</v>
      </c>
      <c r="D89" s="3" t="s">
        <v>1819</v>
      </c>
      <c r="E89" s="4" t="s">
        <v>142</v>
      </c>
      <c r="F89" s="3" t="s">
        <v>1595</v>
      </c>
      <c r="G89" s="3" t="s">
        <v>1010</v>
      </c>
      <c r="H89" s="3" t="s">
        <v>1779</v>
      </c>
      <c r="I89" s="26" t="s">
        <v>26</v>
      </c>
      <c r="J89" s="27">
        <v>127</v>
      </c>
      <c r="K89" s="19">
        <v>2.46</v>
      </c>
      <c r="L89" s="3" t="s">
        <v>67</v>
      </c>
      <c r="M89" s="6" t="s">
        <v>4194</v>
      </c>
    </row>
    <row r="90" spans="1:13">
      <c r="A90" s="7">
        <v>85</v>
      </c>
      <c r="B90" s="3" t="s">
        <v>2049</v>
      </c>
      <c r="C90" s="3" t="s">
        <v>108</v>
      </c>
      <c r="D90" s="3" t="s">
        <v>1171</v>
      </c>
      <c r="E90" s="4" t="s">
        <v>142</v>
      </c>
      <c r="F90" s="3" t="s">
        <v>1629</v>
      </c>
      <c r="G90" s="3" t="s">
        <v>50</v>
      </c>
      <c r="H90" s="3" t="s">
        <v>1779</v>
      </c>
      <c r="I90" s="26" t="s">
        <v>26</v>
      </c>
      <c r="J90" s="27">
        <v>134</v>
      </c>
      <c r="K90" s="19">
        <v>2.42</v>
      </c>
      <c r="L90" s="3" t="s">
        <v>67</v>
      </c>
      <c r="M90" s="6" t="s">
        <v>4194</v>
      </c>
    </row>
    <row r="91" spans="1:13">
      <c r="A91" s="7">
        <v>86</v>
      </c>
      <c r="B91" s="3" t="s">
        <v>2050</v>
      </c>
      <c r="C91" s="3" t="s">
        <v>1820</v>
      </c>
      <c r="D91" s="3" t="s">
        <v>978</v>
      </c>
      <c r="E91" s="4" t="s">
        <v>142</v>
      </c>
      <c r="F91" s="3" t="s">
        <v>1552</v>
      </c>
      <c r="G91" s="3" t="s">
        <v>178</v>
      </c>
      <c r="H91" s="3" t="s">
        <v>1779</v>
      </c>
      <c r="I91" s="26" t="s">
        <v>27</v>
      </c>
      <c r="J91" s="27">
        <v>114</v>
      </c>
      <c r="K91" s="19">
        <v>2.42</v>
      </c>
      <c r="L91" s="3" t="s">
        <v>67</v>
      </c>
      <c r="M91" s="6" t="s">
        <v>4194</v>
      </c>
    </row>
    <row r="92" spans="1:13">
      <c r="A92" s="7">
        <v>87</v>
      </c>
      <c r="B92" s="3" t="s">
        <v>2051</v>
      </c>
      <c r="C92" s="3" t="s">
        <v>1821</v>
      </c>
      <c r="D92" s="3" t="s">
        <v>58</v>
      </c>
      <c r="E92" s="4" t="s">
        <v>142</v>
      </c>
      <c r="F92" s="3" t="s">
        <v>1822</v>
      </c>
      <c r="G92" s="3" t="s">
        <v>55</v>
      </c>
      <c r="H92" s="3" t="s">
        <v>1779</v>
      </c>
      <c r="I92" s="26" t="s">
        <v>26</v>
      </c>
      <c r="J92" s="27">
        <v>128</v>
      </c>
      <c r="K92" s="19">
        <v>2.5299999999999998</v>
      </c>
      <c r="L92" s="3" t="s">
        <v>35</v>
      </c>
      <c r="M92" s="6" t="s">
        <v>4194</v>
      </c>
    </row>
    <row r="93" spans="1:13">
      <c r="A93" s="7">
        <v>88</v>
      </c>
      <c r="B93" s="3" t="s">
        <v>2052</v>
      </c>
      <c r="C93" s="3" t="s">
        <v>992</v>
      </c>
      <c r="D93" s="3" t="s">
        <v>537</v>
      </c>
      <c r="E93" s="4" t="s">
        <v>142</v>
      </c>
      <c r="F93" s="3" t="s">
        <v>1609</v>
      </c>
      <c r="G93" s="3" t="s">
        <v>1823</v>
      </c>
      <c r="H93" s="3" t="s">
        <v>1779</v>
      </c>
      <c r="I93" s="26" t="s">
        <v>26</v>
      </c>
      <c r="J93" s="27">
        <v>131</v>
      </c>
      <c r="K93" s="19">
        <v>2.62</v>
      </c>
      <c r="L93" s="3" t="s">
        <v>35</v>
      </c>
      <c r="M93" s="6" t="s">
        <v>4194</v>
      </c>
    </row>
    <row r="94" spans="1:13">
      <c r="A94" s="7">
        <v>89</v>
      </c>
      <c r="B94" s="3" t="s">
        <v>2053</v>
      </c>
      <c r="C94" s="3" t="s">
        <v>184</v>
      </c>
      <c r="D94" s="3" t="s">
        <v>1169</v>
      </c>
      <c r="E94" s="4" t="s">
        <v>142</v>
      </c>
      <c r="F94" s="3" t="s">
        <v>1824</v>
      </c>
      <c r="G94" s="3" t="s">
        <v>785</v>
      </c>
      <c r="H94" s="3" t="s">
        <v>1779</v>
      </c>
      <c r="I94" s="26" t="s">
        <v>26</v>
      </c>
      <c r="J94" s="27">
        <v>116</v>
      </c>
      <c r="K94" s="19">
        <v>2.2200000000000002</v>
      </c>
      <c r="L94" s="3" t="s">
        <v>67</v>
      </c>
      <c r="M94" s="6" t="s">
        <v>4194</v>
      </c>
    </row>
    <row r="95" spans="1:13">
      <c r="A95" s="7">
        <v>90</v>
      </c>
      <c r="B95" s="3" t="s">
        <v>2054</v>
      </c>
      <c r="C95" s="3" t="s">
        <v>1825</v>
      </c>
      <c r="D95" s="3" t="s">
        <v>1826</v>
      </c>
      <c r="E95" s="4" t="s">
        <v>142</v>
      </c>
      <c r="F95" s="3" t="s">
        <v>384</v>
      </c>
      <c r="G95" s="3" t="s">
        <v>40</v>
      </c>
      <c r="H95" s="3" t="s">
        <v>1779</v>
      </c>
      <c r="I95" s="26" t="s">
        <v>26</v>
      </c>
      <c r="J95" s="27">
        <v>128</v>
      </c>
      <c r="K95" s="19">
        <v>2.62</v>
      </c>
      <c r="L95" s="3" t="s">
        <v>35</v>
      </c>
      <c r="M95" s="6" t="s">
        <v>4194</v>
      </c>
    </row>
    <row r="96" spans="1:13">
      <c r="A96" s="7">
        <v>91</v>
      </c>
      <c r="B96" s="3" t="s">
        <v>2055</v>
      </c>
      <c r="C96" s="3" t="s">
        <v>536</v>
      </c>
      <c r="D96" s="3" t="s">
        <v>681</v>
      </c>
      <c r="E96" s="4" t="s">
        <v>142</v>
      </c>
      <c r="F96" s="3" t="s">
        <v>1827</v>
      </c>
      <c r="G96" s="3" t="s">
        <v>55</v>
      </c>
      <c r="H96" s="3" t="s">
        <v>1779</v>
      </c>
      <c r="I96" s="26" t="s">
        <v>27</v>
      </c>
      <c r="J96" s="27">
        <v>88</v>
      </c>
      <c r="K96" s="19">
        <v>1.76</v>
      </c>
      <c r="L96" s="3" t="s">
        <v>88</v>
      </c>
      <c r="M96" s="6" t="s">
        <v>4194</v>
      </c>
    </row>
    <row r="97" spans="1:13">
      <c r="A97" s="7">
        <v>92</v>
      </c>
      <c r="B97" s="3" t="s">
        <v>2056</v>
      </c>
      <c r="C97" s="3" t="s">
        <v>497</v>
      </c>
      <c r="D97" s="3" t="s">
        <v>681</v>
      </c>
      <c r="E97" s="4" t="s">
        <v>142</v>
      </c>
      <c r="F97" s="3" t="s">
        <v>1828</v>
      </c>
      <c r="G97" s="3" t="s">
        <v>126</v>
      </c>
      <c r="H97" s="3" t="s">
        <v>1779</v>
      </c>
      <c r="I97" s="26" t="s">
        <v>26</v>
      </c>
      <c r="J97" s="27">
        <v>125</v>
      </c>
      <c r="K97" s="19">
        <v>2.39</v>
      </c>
      <c r="L97" s="3" t="s">
        <v>67</v>
      </c>
      <c r="M97" s="6" t="s">
        <v>4194</v>
      </c>
    </row>
    <row r="98" spans="1:13">
      <c r="A98" s="7">
        <v>93</v>
      </c>
      <c r="B98" s="3" t="s">
        <v>2057</v>
      </c>
      <c r="C98" s="3" t="s">
        <v>1829</v>
      </c>
      <c r="D98" s="3" t="s">
        <v>1184</v>
      </c>
      <c r="E98" s="4" t="s">
        <v>142</v>
      </c>
      <c r="F98" s="3" t="s">
        <v>1714</v>
      </c>
      <c r="G98" s="3" t="s">
        <v>303</v>
      </c>
      <c r="H98" s="3" t="s">
        <v>1779</v>
      </c>
      <c r="I98" s="26" t="s">
        <v>26</v>
      </c>
      <c r="J98" s="27">
        <v>134</v>
      </c>
      <c r="K98" s="19">
        <v>2.38</v>
      </c>
      <c r="L98" s="3" t="s">
        <v>67</v>
      </c>
      <c r="M98" s="6" t="s">
        <v>4194</v>
      </c>
    </row>
    <row r="99" spans="1:13">
      <c r="A99" s="7">
        <v>94</v>
      </c>
      <c r="B99" s="3" t="s">
        <v>2058</v>
      </c>
      <c r="C99" s="3" t="s">
        <v>505</v>
      </c>
      <c r="D99" s="3" t="s">
        <v>429</v>
      </c>
      <c r="E99" s="4" t="s">
        <v>142</v>
      </c>
      <c r="F99" s="3" t="s">
        <v>1556</v>
      </c>
      <c r="G99" s="3" t="s">
        <v>65</v>
      </c>
      <c r="H99" s="3" t="s">
        <v>1779</v>
      </c>
      <c r="I99" s="56" t="s">
        <v>26</v>
      </c>
      <c r="J99" s="27">
        <v>130</v>
      </c>
      <c r="K99" s="19">
        <v>2.75</v>
      </c>
      <c r="L99" s="3" t="s">
        <v>35</v>
      </c>
      <c r="M99" s="6" t="s">
        <v>4196</v>
      </c>
    </row>
    <row r="100" spans="1:13">
      <c r="A100" s="7">
        <v>95</v>
      </c>
      <c r="B100" s="3" t="s">
        <v>2059</v>
      </c>
      <c r="C100" s="3" t="s">
        <v>1674</v>
      </c>
      <c r="D100" s="3" t="s">
        <v>830</v>
      </c>
      <c r="E100" s="4" t="s">
        <v>142</v>
      </c>
      <c r="F100" s="3" t="s">
        <v>1830</v>
      </c>
      <c r="G100" s="3" t="s">
        <v>45</v>
      </c>
      <c r="H100" s="3" t="s">
        <v>1779</v>
      </c>
      <c r="I100" s="26" t="s">
        <v>26</v>
      </c>
      <c r="J100" s="27">
        <v>134</v>
      </c>
      <c r="K100" s="19">
        <v>2.37</v>
      </c>
      <c r="L100" s="3" t="s">
        <v>67</v>
      </c>
      <c r="M100" s="6" t="s">
        <v>4194</v>
      </c>
    </row>
    <row r="101" spans="1:13">
      <c r="A101" s="7">
        <v>96</v>
      </c>
      <c r="B101" s="3" t="s">
        <v>2060</v>
      </c>
      <c r="C101" s="3" t="s">
        <v>1288</v>
      </c>
      <c r="D101" s="3" t="s">
        <v>121</v>
      </c>
      <c r="E101" s="4" t="s">
        <v>1480</v>
      </c>
      <c r="F101" s="3" t="s">
        <v>1687</v>
      </c>
      <c r="G101" s="3" t="s">
        <v>50</v>
      </c>
      <c r="H101" s="3" t="s">
        <v>1779</v>
      </c>
      <c r="I101" s="56" t="s">
        <v>26</v>
      </c>
      <c r="J101" s="27">
        <v>134</v>
      </c>
      <c r="K101" s="19">
        <v>2.93</v>
      </c>
      <c r="L101" s="3" t="s">
        <v>35</v>
      </c>
      <c r="M101" s="6" t="s">
        <v>4196</v>
      </c>
    </row>
    <row r="102" spans="1:13">
      <c r="A102" s="7">
        <v>97</v>
      </c>
      <c r="B102" s="3" t="s">
        <v>2061</v>
      </c>
      <c r="C102" s="3" t="s">
        <v>1831</v>
      </c>
      <c r="D102" s="3" t="s">
        <v>626</v>
      </c>
      <c r="E102" s="4" t="s">
        <v>142</v>
      </c>
      <c r="F102" s="3" t="s">
        <v>1832</v>
      </c>
      <c r="G102" s="3" t="s">
        <v>126</v>
      </c>
      <c r="H102" s="3" t="s">
        <v>1779</v>
      </c>
      <c r="I102" s="56" t="s">
        <v>26</v>
      </c>
      <c r="J102" s="27">
        <v>134</v>
      </c>
      <c r="K102" s="19">
        <v>2.92</v>
      </c>
      <c r="L102" s="3" t="s">
        <v>35</v>
      </c>
      <c r="M102" s="6" t="s">
        <v>4196</v>
      </c>
    </row>
    <row r="103" spans="1:13">
      <c r="A103" s="7">
        <v>98</v>
      </c>
      <c r="B103" s="3" t="s">
        <v>2062</v>
      </c>
      <c r="C103" s="3" t="s">
        <v>1283</v>
      </c>
      <c r="D103" s="3" t="s">
        <v>1271</v>
      </c>
      <c r="E103" s="4" t="s">
        <v>142</v>
      </c>
      <c r="F103" s="3" t="s">
        <v>1478</v>
      </c>
      <c r="G103" s="3" t="s">
        <v>359</v>
      </c>
      <c r="H103" s="3" t="s">
        <v>1779</v>
      </c>
      <c r="I103" s="26" t="s">
        <v>14</v>
      </c>
      <c r="J103" s="27">
        <v>83</v>
      </c>
      <c r="K103" s="19">
        <v>1.55</v>
      </c>
      <c r="L103" s="3" t="s">
        <v>88</v>
      </c>
      <c r="M103" s="6" t="s">
        <v>4197</v>
      </c>
    </row>
    <row r="104" spans="1:13">
      <c r="A104" s="7">
        <v>99</v>
      </c>
      <c r="B104" s="3" t="s">
        <v>2063</v>
      </c>
      <c r="C104" s="3" t="s">
        <v>1615</v>
      </c>
      <c r="D104" s="3" t="s">
        <v>1833</v>
      </c>
      <c r="E104" s="4" t="s">
        <v>142</v>
      </c>
      <c r="F104" s="3" t="s">
        <v>1834</v>
      </c>
      <c r="G104" s="3" t="s">
        <v>50</v>
      </c>
      <c r="H104" s="3" t="s">
        <v>1779</v>
      </c>
      <c r="I104" s="26" t="s">
        <v>26</v>
      </c>
      <c r="J104" s="27">
        <v>131</v>
      </c>
      <c r="K104" s="19">
        <v>2.56</v>
      </c>
      <c r="L104" s="3" t="s">
        <v>35</v>
      </c>
      <c r="M104" s="6" t="s">
        <v>4194</v>
      </c>
    </row>
    <row r="105" spans="1:13">
      <c r="A105" s="7">
        <v>100</v>
      </c>
      <c r="B105" s="3" t="s">
        <v>2064</v>
      </c>
      <c r="C105" s="3" t="s">
        <v>1498</v>
      </c>
      <c r="D105" s="3" t="s">
        <v>62</v>
      </c>
      <c r="E105" s="4" t="s">
        <v>142</v>
      </c>
      <c r="F105" s="3" t="s">
        <v>958</v>
      </c>
      <c r="G105" s="3" t="s">
        <v>65</v>
      </c>
      <c r="H105" s="3" t="s">
        <v>1779</v>
      </c>
      <c r="I105" s="26" t="s">
        <v>26</v>
      </c>
      <c r="J105" s="27">
        <v>131</v>
      </c>
      <c r="K105" s="19">
        <v>2.19</v>
      </c>
      <c r="L105" s="3" t="s">
        <v>67</v>
      </c>
      <c r="M105" s="6" t="s">
        <v>4194</v>
      </c>
    </row>
    <row r="106" spans="1:13">
      <c r="A106" s="7">
        <v>101</v>
      </c>
      <c r="B106" s="3" t="s">
        <v>2065</v>
      </c>
      <c r="C106" s="3" t="s">
        <v>1835</v>
      </c>
      <c r="D106" s="3" t="s">
        <v>1836</v>
      </c>
      <c r="E106" s="4" t="s">
        <v>142</v>
      </c>
      <c r="F106" s="3" t="s">
        <v>1693</v>
      </c>
      <c r="G106" s="3" t="s">
        <v>299</v>
      </c>
      <c r="H106" s="3" t="s">
        <v>1779</v>
      </c>
      <c r="I106" s="26" t="s">
        <v>26</v>
      </c>
      <c r="J106" s="27">
        <v>131</v>
      </c>
      <c r="K106" s="19">
        <v>2.19</v>
      </c>
      <c r="L106" s="3" t="s">
        <v>67</v>
      </c>
      <c r="M106" s="6" t="s">
        <v>4194</v>
      </c>
    </row>
    <row r="107" spans="1:13">
      <c r="A107" s="7">
        <v>102</v>
      </c>
      <c r="B107" s="3" t="s">
        <v>2066</v>
      </c>
      <c r="C107" s="3" t="s">
        <v>1730</v>
      </c>
      <c r="D107" s="3" t="s">
        <v>1837</v>
      </c>
      <c r="E107" s="4" t="s">
        <v>142</v>
      </c>
      <c r="F107" s="3" t="s">
        <v>1696</v>
      </c>
      <c r="G107" s="3" t="s">
        <v>359</v>
      </c>
      <c r="H107" s="3" t="s">
        <v>1779</v>
      </c>
      <c r="I107" s="26" t="s">
        <v>14</v>
      </c>
      <c r="J107" s="27">
        <v>21</v>
      </c>
      <c r="K107" s="19">
        <v>1.9</v>
      </c>
      <c r="L107" s="3" t="s">
        <v>88</v>
      </c>
      <c r="M107" s="6" t="s">
        <v>4197</v>
      </c>
    </row>
    <row r="108" spans="1:13">
      <c r="A108" s="7">
        <v>103</v>
      </c>
      <c r="B108" s="3" t="s">
        <v>2067</v>
      </c>
      <c r="C108" s="3" t="s">
        <v>104</v>
      </c>
      <c r="D108" s="3" t="s">
        <v>166</v>
      </c>
      <c r="E108" s="4" t="s">
        <v>1480</v>
      </c>
      <c r="F108" s="3" t="s">
        <v>1721</v>
      </c>
      <c r="G108" s="3" t="s">
        <v>45</v>
      </c>
      <c r="H108" s="3" t="s">
        <v>1838</v>
      </c>
      <c r="I108" s="56" t="s">
        <v>26</v>
      </c>
      <c r="J108" s="27">
        <v>134</v>
      </c>
      <c r="K108" s="19">
        <v>3.07</v>
      </c>
      <c r="L108" s="3" t="s">
        <v>35</v>
      </c>
      <c r="M108" s="6" t="s">
        <v>4196</v>
      </c>
    </row>
    <row r="109" spans="1:13">
      <c r="A109" s="7">
        <v>104</v>
      </c>
      <c r="B109" s="3" t="s">
        <v>2068</v>
      </c>
      <c r="C109" s="3" t="s">
        <v>1655</v>
      </c>
      <c r="D109" s="3" t="s">
        <v>257</v>
      </c>
      <c r="E109" s="4" t="s">
        <v>142</v>
      </c>
      <c r="F109" s="3" t="s">
        <v>1839</v>
      </c>
      <c r="G109" s="3" t="s">
        <v>50</v>
      </c>
      <c r="H109" s="3" t="s">
        <v>1838</v>
      </c>
      <c r="I109" s="56" t="s">
        <v>26</v>
      </c>
      <c r="J109" s="27">
        <v>134</v>
      </c>
      <c r="K109" s="19">
        <v>3.11</v>
      </c>
      <c r="L109" s="3" t="s">
        <v>35</v>
      </c>
      <c r="M109" s="6" t="s">
        <v>4196</v>
      </c>
    </row>
    <row r="110" spans="1:13">
      <c r="A110" s="7">
        <v>105</v>
      </c>
      <c r="B110" s="3" t="s">
        <v>2069</v>
      </c>
      <c r="C110" s="3" t="s">
        <v>108</v>
      </c>
      <c r="D110" s="3" t="s">
        <v>1247</v>
      </c>
      <c r="E110" s="4" t="s">
        <v>142</v>
      </c>
      <c r="F110" s="3" t="s">
        <v>1840</v>
      </c>
      <c r="G110" s="3" t="s">
        <v>50</v>
      </c>
      <c r="H110" s="3" t="s">
        <v>1838</v>
      </c>
      <c r="I110" s="26" t="s">
        <v>14</v>
      </c>
      <c r="J110" s="27">
        <v>58</v>
      </c>
      <c r="K110" s="19">
        <v>2.3199999999999998</v>
      </c>
      <c r="L110" s="3" t="s">
        <v>67</v>
      </c>
      <c r="M110" s="6" t="s">
        <v>4197</v>
      </c>
    </row>
    <row r="111" spans="1:13">
      <c r="A111" s="7">
        <v>106</v>
      </c>
      <c r="B111" s="3" t="s">
        <v>2070</v>
      </c>
      <c r="C111" s="3" t="s">
        <v>1841</v>
      </c>
      <c r="D111" s="3" t="s">
        <v>113</v>
      </c>
      <c r="E111" s="4" t="s">
        <v>142</v>
      </c>
      <c r="F111" s="3" t="s">
        <v>1739</v>
      </c>
      <c r="G111" s="3" t="s">
        <v>50</v>
      </c>
      <c r="H111" s="3" t="s">
        <v>1838</v>
      </c>
      <c r="I111" s="26" t="s">
        <v>27</v>
      </c>
      <c r="J111" s="27">
        <v>134</v>
      </c>
      <c r="K111" s="19">
        <v>2.62</v>
      </c>
      <c r="L111" s="3" t="s">
        <v>35</v>
      </c>
      <c r="M111" s="6" t="s">
        <v>4194</v>
      </c>
    </row>
    <row r="112" spans="1:13">
      <c r="A112" s="7">
        <v>107</v>
      </c>
      <c r="B112" s="3" t="s">
        <v>2071</v>
      </c>
      <c r="C112" s="3" t="s">
        <v>1842</v>
      </c>
      <c r="D112" s="3" t="s">
        <v>835</v>
      </c>
      <c r="E112" s="4" t="s">
        <v>1480</v>
      </c>
      <c r="F112" s="3" t="s">
        <v>1593</v>
      </c>
      <c r="G112" s="3" t="s">
        <v>139</v>
      </c>
      <c r="H112" s="3" t="s">
        <v>1838</v>
      </c>
      <c r="I112" s="26" t="s">
        <v>24</v>
      </c>
      <c r="J112" s="27">
        <v>105</v>
      </c>
      <c r="K112" s="19">
        <v>2.1</v>
      </c>
      <c r="L112" s="3" t="s">
        <v>67</v>
      </c>
      <c r="M112" s="6" t="s">
        <v>4194</v>
      </c>
    </row>
    <row r="113" spans="1:13">
      <c r="A113" s="7">
        <v>108</v>
      </c>
      <c r="B113" s="3" t="s">
        <v>2072</v>
      </c>
      <c r="C113" s="3" t="s">
        <v>1843</v>
      </c>
      <c r="D113" s="3" t="s">
        <v>1193</v>
      </c>
      <c r="E113" s="4" t="s">
        <v>142</v>
      </c>
      <c r="F113" s="3" t="s">
        <v>1477</v>
      </c>
      <c r="G113" s="3" t="s">
        <v>55</v>
      </c>
      <c r="H113" s="3" t="s">
        <v>1838</v>
      </c>
      <c r="I113" s="56" t="s">
        <v>26</v>
      </c>
      <c r="J113" s="27">
        <v>134</v>
      </c>
      <c r="K113" s="19">
        <v>3.03</v>
      </c>
      <c r="L113" s="3" t="s">
        <v>35</v>
      </c>
      <c r="M113" s="6" t="s">
        <v>4196</v>
      </c>
    </row>
    <row r="114" spans="1:13">
      <c r="A114" s="7">
        <v>109</v>
      </c>
      <c r="B114" s="3" t="s">
        <v>2073</v>
      </c>
      <c r="C114" s="3" t="s">
        <v>1596</v>
      </c>
      <c r="D114" s="3" t="s">
        <v>1558</v>
      </c>
      <c r="E114" s="4" t="s">
        <v>142</v>
      </c>
      <c r="F114" s="3" t="s">
        <v>1582</v>
      </c>
      <c r="G114" s="3" t="s">
        <v>45</v>
      </c>
      <c r="H114" s="3" t="s">
        <v>1838</v>
      </c>
      <c r="I114" s="56" t="s">
        <v>26</v>
      </c>
      <c r="J114" s="27">
        <v>134</v>
      </c>
      <c r="K114" s="19">
        <v>3.06</v>
      </c>
      <c r="L114" s="3" t="s">
        <v>35</v>
      </c>
      <c r="M114" s="6" t="s">
        <v>4196</v>
      </c>
    </row>
    <row r="115" spans="1:13">
      <c r="A115" s="7">
        <v>110</v>
      </c>
      <c r="B115" s="3" t="s">
        <v>2074</v>
      </c>
      <c r="C115" s="3" t="s">
        <v>161</v>
      </c>
      <c r="D115" s="3" t="s">
        <v>1230</v>
      </c>
      <c r="E115" s="4" t="s">
        <v>142</v>
      </c>
      <c r="F115" s="3" t="s">
        <v>1844</v>
      </c>
      <c r="G115" s="3" t="s">
        <v>303</v>
      </c>
      <c r="H115" s="3" t="s">
        <v>1838</v>
      </c>
      <c r="I115" s="26" t="s">
        <v>14</v>
      </c>
      <c r="J115" s="27">
        <v>53</v>
      </c>
      <c r="K115" s="19">
        <v>1.72</v>
      </c>
      <c r="L115" s="3" t="s">
        <v>88</v>
      </c>
      <c r="M115" s="6" t="s">
        <v>4197</v>
      </c>
    </row>
    <row r="116" spans="1:13">
      <c r="A116" s="7">
        <v>111</v>
      </c>
      <c r="B116" s="3" t="s">
        <v>2075</v>
      </c>
      <c r="C116" s="3" t="s">
        <v>890</v>
      </c>
      <c r="D116" s="3" t="s">
        <v>137</v>
      </c>
      <c r="E116" s="4" t="s">
        <v>142</v>
      </c>
      <c r="F116" s="3" t="s">
        <v>1845</v>
      </c>
      <c r="G116" s="3" t="s">
        <v>55</v>
      </c>
      <c r="H116" s="3" t="s">
        <v>1838</v>
      </c>
      <c r="I116" s="26" t="s">
        <v>26</v>
      </c>
      <c r="J116" s="27">
        <v>131</v>
      </c>
      <c r="K116" s="19">
        <v>2</v>
      </c>
      <c r="L116" s="3" t="s">
        <v>67</v>
      </c>
      <c r="M116" s="6" t="s">
        <v>4194</v>
      </c>
    </row>
    <row r="117" spans="1:13">
      <c r="A117" s="7">
        <v>112</v>
      </c>
      <c r="B117" s="3" t="s">
        <v>2076</v>
      </c>
      <c r="C117" s="3" t="s">
        <v>1846</v>
      </c>
      <c r="D117" s="3" t="s">
        <v>537</v>
      </c>
      <c r="E117" s="4" t="s">
        <v>142</v>
      </c>
      <c r="F117" s="3" t="s">
        <v>1641</v>
      </c>
      <c r="G117" s="3" t="s">
        <v>139</v>
      </c>
      <c r="H117" s="3" t="s">
        <v>1838</v>
      </c>
      <c r="I117" s="26" t="s">
        <v>14</v>
      </c>
      <c r="J117" s="27">
        <v>116</v>
      </c>
      <c r="K117" s="19">
        <v>2.4900000000000002</v>
      </c>
      <c r="L117" s="3" t="s">
        <v>67</v>
      </c>
      <c r="M117" s="6" t="s">
        <v>4197</v>
      </c>
    </row>
    <row r="118" spans="1:13">
      <c r="A118" s="7">
        <v>113</v>
      </c>
      <c r="B118" s="3" t="s">
        <v>2077</v>
      </c>
      <c r="C118" s="3" t="s">
        <v>1197</v>
      </c>
      <c r="D118" s="3" t="s">
        <v>156</v>
      </c>
      <c r="E118" s="4" t="s">
        <v>142</v>
      </c>
      <c r="F118" s="3" t="s">
        <v>1562</v>
      </c>
      <c r="G118" s="3" t="s">
        <v>55</v>
      </c>
      <c r="H118" s="3" t="s">
        <v>1838</v>
      </c>
      <c r="I118" s="26" t="s">
        <v>26</v>
      </c>
      <c r="J118" s="27">
        <v>131</v>
      </c>
      <c r="K118" s="19">
        <v>2.36</v>
      </c>
      <c r="L118" s="3" t="s">
        <v>67</v>
      </c>
      <c r="M118" s="6" t="s">
        <v>4194</v>
      </c>
    </row>
    <row r="119" spans="1:13">
      <c r="A119" s="7">
        <v>114</v>
      </c>
      <c r="B119" s="3" t="s">
        <v>2078</v>
      </c>
      <c r="C119" s="3" t="s">
        <v>57</v>
      </c>
      <c r="D119" s="3" t="s">
        <v>1114</v>
      </c>
      <c r="E119" s="4" t="s">
        <v>1480</v>
      </c>
      <c r="F119" s="3" t="s">
        <v>1847</v>
      </c>
      <c r="G119" s="3" t="s">
        <v>1489</v>
      </c>
      <c r="H119" s="3" t="s">
        <v>1838</v>
      </c>
      <c r="I119" s="26" t="s">
        <v>26</v>
      </c>
      <c r="J119" s="27">
        <v>134</v>
      </c>
      <c r="K119" s="19">
        <v>2.57</v>
      </c>
      <c r="L119" s="3" t="s">
        <v>35</v>
      </c>
      <c r="M119" s="6" t="s">
        <v>4194</v>
      </c>
    </row>
    <row r="120" spans="1:13">
      <c r="A120" s="7">
        <v>115</v>
      </c>
      <c r="B120" s="3" t="s">
        <v>2079</v>
      </c>
      <c r="C120" s="3" t="s">
        <v>1848</v>
      </c>
      <c r="D120" s="3" t="s">
        <v>1849</v>
      </c>
      <c r="E120" s="4" t="s">
        <v>142</v>
      </c>
      <c r="F120" s="3" t="s">
        <v>1683</v>
      </c>
      <c r="G120" s="3" t="s">
        <v>359</v>
      </c>
      <c r="H120" s="3" t="s">
        <v>1838</v>
      </c>
      <c r="I120" s="26" t="s">
        <v>26</v>
      </c>
      <c r="J120" s="27">
        <v>118</v>
      </c>
      <c r="K120" s="19">
        <v>1.89</v>
      </c>
      <c r="L120" s="3" t="s">
        <v>88</v>
      </c>
      <c r="M120" s="6" t="s">
        <v>4194</v>
      </c>
    </row>
    <row r="121" spans="1:13">
      <c r="A121" s="7">
        <v>116</v>
      </c>
      <c r="B121" s="3" t="s">
        <v>2080</v>
      </c>
      <c r="C121" s="3" t="s">
        <v>1225</v>
      </c>
      <c r="D121" s="3" t="s">
        <v>1239</v>
      </c>
      <c r="E121" s="4" t="s">
        <v>142</v>
      </c>
      <c r="F121" s="3" t="s">
        <v>1681</v>
      </c>
      <c r="G121" s="3" t="s">
        <v>50</v>
      </c>
      <c r="H121" s="3" t="s">
        <v>1838</v>
      </c>
      <c r="I121" s="56" t="s">
        <v>27</v>
      </c>
      <c r="J121" s="27">
        <v>134</v>
      </c>
      <c r="K121" s="19">
        <v>2.75</v>
      </c>
      <c r="L121" s="3" t="s">
        <v>35</v>
      </c>
      <c r="M121" s="6" t="s">
        <v>4196</v>
      </c>
    </row>
    <row r="122" spans="1:13">
      <c r="A122" s="7">
        <v>117</v>
      </c>
      <c r="B122" s="3" t="s">
        <v>2081</v>
      </c>
      <c r="C122" s="3" t="s">
        <v>715</v>
      </c>
      <c r="D122" s="3" t="s">
        <v>113</v>
      </c>
      <c r="E122" s="4" t="s">
        <v>1480</v>
      </c>
      <c r="F122" s="3" t="s">
        <v>1609</v>
      </c>
      <c r="G122" s="3" t="s">
        <v>40</v>
      </c>
      <c r="H122" s="3" t="s">
        <v>1838</v>
      </c>
      <c r="I122" s="26" t="s">
        <v>24</v>
      </c>
      <c r="J122" s="27">
        <v>124</v>
      </c>
      <c r="K122" s="19">
        <v>2.2999999999999998</v>
      </c>
      <c r="L122" s="3" t="s">
        <v>67</v>
      </c>
      <c r="M122" s="6" t="s">
        <v>4194</v>
      </c>
    </row>
    <row r="123" spans="1:13">
      <c r="A123" s="7">
        <v>118</v>
      </c>
      <c r="B123" s="3" t="s">
        <v>2082</v>
      </c>
      <c r="C123" s="3" t="s">
        <v>1215</v>
      </c>
      <c r="D123" s="3" t="s">
        <v>113</v>
      </c>
      <c r="E123" s="4" t="s">
        <v>142</v>
      </c>
      <c r="F123" s="3" t="s">
        <v>1567</v>
      </c>
      <c r="G123" s="3" t="s">
        <v>50</v>
      </c>
      <c r="H123" s="3" t="s">
        <v>1838</v>
      </c>
      <c r="I123" s="56" t="s">
        <v>24</v>
      </c>
      <c r="J123" s="27">
        <v>134</v>
      </c>
      <c r="K123" s="19">
        <v>2.74</v>
      </c>
      <c r="L123" s="3" t="s">
        <v>35</v>
      </c>
      <c r="M123" s="6" t="s">
        <v>4196</v>
      </c>
    </row>
    <row r="124" spans="1:13">
      <c r="A124" s="7">
        <v>119</v>
      </c>
      <c r="B124" s="3" t="s">
        <v>2083</v>
      </c>
      <c r="C124" s="3" t="s">
        <v>969</v>
      </c>
      <c r="D124" s="3" t="s">
        <v>1558</v>
      </c>
      <c r="E124" s="4" t="s">
        <v>142</v>
      </c>
      <c r="F124" s="3" t="s">
        <v>1731</v>
      </c>
      <c r="G124" s="3" t="s">
        <v>785</v>
      </c>
      <c r="H124" s="3" t="s">
        <v>1838</v>
      </c>
      <c r="I124" s="56" t="s">
        <v>26</v>
      </c>
      <c r="J124" s="27">
        <v>134</v>
      </c>
      <c r="K124" s="19">
        <v>3.2</v>
      </c>
      <c r="L124" s="3" t="s">
        <v>28</v>
      </c>
      <c r="M124" s="6" t="s">
        <v>4196</v>
      </c>
    </row>
    <row r="125" spans="1:13">
      <c r="A125" s="7">
        <v>120</v>
      </c>
      <c r="B125" s="3" t="s">
        <v>2084</v>
      </c>
      <c r="C125" s="3" t="s">
        <v>1850</v>
      </c>
      <c r="D125" s="3" t="s">
        <v>1214</v>
      </c>
      <c r="E125" s="4" t="s">
        <v>142</v>
      </c>
      <c r="F125" s="3" t="s">
        <v>1499</v>
      </c>
      <c r="G125" s="3" t="s">
        <v>785</v>
      </c>
      <c r="H125" s="3" t="s">
        <v>1838</v>
      </c>
      <c r="I125" s="26" t="s">
        <v>24</v>
      </c>
      <c r="J125" s="27">
        <v>127</v>
      </c>
      <c r="K125" s="19">
        <v>2.41</v>
      </c>
      <c r="L125" s="3" t="s">
        <v>67</v>
      </c>
      <c r="M125" s="6" t="s">
        <v>4194</v>
      </c>
    </row>
    <row r="126" spans="1:13">
      <c r="A126" s="7">
        <v>121</v>
      </c>
      <c r="B126" s="3" t="s">
        <v>2085</v>
      </c>
      <c r="C126" s="3" t="s">
        <v>680</v>
      </c>
      <c r="D126" s="3" t="s">
        <v>537</v>
      </c>
      <c r="E126" s="4" t="s">
        <v>142</v>
      </c>
      <c r="F126" s="3" t="s">
        <v>1491</v>
      </c>
      <c r="G126" s="3" t="s">
        <v>40</v>
      </c>
      <c r="H126" s="3" t="s">
        <v>1838</v>
      </c>
      <c r="I126" s="26" t="s">
        <v>26</v>
      </c>
      <c r="J126" s="27">
        <v>131</v>
      </c>
      <c r="K126" s="19">
        <v>2.42</v>
      </c>
      <c r="L126" s="3" t="s">
        <v>67</v>
      </c>
      <c r="M126" s="6" t="s">
        <v>4194</v>
      </c>
    </row>
    <row r="127" spans="1:13">
      <c r="A127" s="7">
        <v>122</v>
      </c>
      <c r="B127" s="3" t="s">
        <v>2086</v>
      </c>
      <c r="C127" s="3" t="s">
        <v>1285</v>
      </c>
      <c r="D127" s="3" t="s">
        <v>1193</v>
      </c>
      <c r="E127" s="4" t="s">
        <v>142</v>
      </c>
      <c r="F127" s="3" t="s">
        <v>1851</v>
      </c>
      <c r="G127" s="3" t="s">
        <v>65</v>
      </c>
      <c r="H127" s="3" t="s">
        <v>1838</v>
      </c>
      <c r="I127" s="56" t="s">
        <v>26</v>
      </c>
      <c r="J127" s="27">
        <v>134</v>
      </c>
      <c r="K127" s="19">
        <v>2.83</v>
      </c>
      <c r="L127" s="3" t="s">
        <v>35</v>
      </c>
      <c r="M127" s="6" t="s">
        <v>4196</v>
      </c>
    </row>
    <row r="128" spans="1:13">
      <c r="A128" s="7">
        <v>123</v>
      </c>
      <c r="B128" s="3" t="s">
        <v>2087</v>
      </c>
      <c r="C128" s="3" t="s">
        <v>1264</v>
      </c>
      <c r="D128" s="3" t="s">
        <v>1852</v>
      </c>
      <c r="E128" s="4" t="s">
        <v>142</v>
      </c>
      <c r="F128" s="3" t="s">
        <v>1853</v>
      </c>
      <c r="G128" s="3" t="s">
        <v>33</v>
      </c>
      <c r="H128" s="3" t="s">
        <v>1838</v>
      </c>
      <c r="I128" s="26" t="s">
        <v>26</v>
      </c>
      <c r="J128" s="27">
        <v>130</v>
      </c>
      <c r="K128" s="19">
        <v>2.2999999999999998</v>
      </c>
      <c r="L128" s="3" t="s">
        <v>67</v>
      </c>
      <c r="M128" s="6" t="s">
        <v>4194</v>
      </c>
    </row>
    <row r="129" spans="1:13">
      <c r="A129" s="7">
        <v>124</v>
      </c>
      <c r="B129" s="3" t="s">
        <v>2088</v>
      </c>
      <c r="C129" s="3" t="s">
        <v>1854</v>
      </c>
      <c r="D129" s="3" t="s">
        <v>85</v>
      </c>
      <c r="E129" s="4" t="s">
        <v>142</v>
      </c>
      <c r="F129" s="3" t="s">
        <v>1855</v>
      </c>
      <c r="G129" s="3" t="s">
        <v>359</v>
      </c>
      <c r="H129" s="3" t="s">
        <v>1838</v>
      </c>
      <c r="I129" s="26" t="s">
        <v>26</v>
      </c>
      <c r="J129" s="27">
        <v>114</v>
      </c>
      <c r="K129" s="19">
        <v>2.08</v>
      </c>
      <c r="L129" s="3" t="s">
        <v>67</v>
      </c>
      <c r="M129" s="6" t="s">
        <v>4194</v>
      </c>
    </row>
    <row r="130" spans="1:13">
      <c r="A130" s="7">
        <v>125</v>
      </c>
      <c r="B130" s="3" t="s">
        <v>2089</v>
      </c>
      <c r="C130" s="3" t="s">
        <v>814</v>
      </c>
      <c r="D130" s="3" t="s">
        <v>1856</v>
      </c>
      <c r="E130" s="4" t="s">
        <v>142</v>
      </c>
      <c r="F130" s="3" t="s">
        <v>1857</v>
      </c>
      <c r="G130" s="3" t="s">
        <v>50</v>
      </c>
      <c r="H130" s="3" t="s">
        <v>1838</v>
      </c>
      <c r="I130" s="56" t="s">
        <v>26</v>
      </c>
      <c r="J130" s="27">
        <v>134</v>
      </c>
      <c r="K130" s="19">
        <v>3.03</v>
      </c>
      <c r="L130" s="3" t="s">
        <v>35</v>
      </c>
      <c r="M130" s="6" t="s">
        <v>4196</v>
      </c>
    </row>
    <row r="131" spans="1:13">
      <c r="A131" s="7">
        <v>126</v>
      </c>
      <c r="B131" s="3" t="s">
        <v>2090</v>
      </c>
      <c r="C131" s="3" t="s">
        <v>516</v>
      </c>
      <c r="D131" s="3" t="s">
        <v>550</v>
      </c>
      <c r="E131" s="4" t="s">
        <v>142</v>
      </c>
      <c r="F131" s="3" t="s">
        <v>1716</v>
      </c>
      <c r="G131" s="3" t="s">
        <v>45</v>
      </c>
      <c r="H131" s="3" t="s">
        <v>1838</v>
      </c>
      <c r="I131" s="56" t="s">
        <v>26</v>
      </c>
      <c r="J131" s="27">
        <v>134</v>
      </c>
      <c r="K131" s="19">
        <v>2.68</v>
      </c>
      <c r="L131" s="3" t="s">
        <v>35</v>
      </c>
      <c r="M131" s="6" t="s">
        <v>4196</v>
      </c>
    </row>
    <row r="132" spans="1:13">
      <c r="A132" s="7">
        <v>127</v>
      </c>
      <c r="B132" s="3" t="s">
        <v>2091</v>
      </c>
      <c r="C132" s="3" t="s">
        <v>1476</v>
      </c>
      <c r="D132" s="3" t="s">
        <v>62</v>
      </c>
      <c r="E132" s="4" t="s">
        <v>142</v>
      </c>
      <c r="F132" s="3" t="s">
        <v>1675</v>
      </c>
      <c r="G132" s="3" t="s">
        <v>55</v>
      </c>
      <c r="H132" s="3" t="s">
        <v>1838</v>
      </c>
      <c r="I132" s="26" t="s">
        <v>26</v>
      </c>
      <c r="J132" s="27">
        <v>131</v>
      </c>
      <c r="K132" s="19">
        <v>2.27</v>
      </c>
      <c r="L132" s="3" t="s">
        <v>67</v>
      </c>
      <c r="M132" s="6" t="s">
        <v>4194</v>
      </c>
    </row>
    <row r="133" spans="1:13">
      <c r="A133" s="7">
        <v>128</v>
      </c>
      <c r="B133" s="3" t="s">
        <v>2092</v>
      </c>
      <c r="C133" s="3" t="s">
        <v>1858</v>
      </c>
      <c r="D133" s="3" t="s">
        <v>274</v>
      </c>
      <c r="E133" s="4" t="s">
        <v>1480</v>
      </c>
      <c r="F133" s="3" t="s">
        <v>1859</v>
      </c>
      <c r="G133" s="3" t="s">
        <v>97</v>
      </c>
      <c r="H133" s="3" t="s">
        <v>1838</v>
      </c>
      <c r="I133" s="56" t="s">
        <v>26</v>
      </c>
      <c r="J133" s="27">
        <v>134</v>
      </c>
      <c r="K133" s="19">
        <v>2.72</v>
      </c>
      <c r="L133" s="3" t="s">
        <v>35</v>
      </c>
      <c r="M133" s="6" t="s">
        <v>4196</v>
      </c>
    </row>
    <row r="134" spans="1:13">
      <c r="A134" s="7">
        <v>129</v>
      </c>
      <c r="B134" s="3" t="s">
        <v>2093</v>
      </c>
      <c r="C134" s="3" t="s">
        <v>975</v>
      </c>
      <c r="D134" s="3" t="s">
        <v>1860</v>
      </c>
      <c r="E134" s="4" t="s">
        <v>142</v>
      </c>
      <c r="F134" s="3" t="s">
        <v>1861</v>
      </c>
      <c r="G134" s="3" t="s">
        <v>40</v>
      </c>
      <c r="H134" s="3" t="s">
        <v>1838</v>
      </c>
      <c r="I134" s="56" t="s">
        <v>26</v>
      </c>
      <c r="J134" s="27">
        <v>134</v>
      </c>
      <c r="K134" s="19">
        <v>2.78</v>
      </c>
      <c r="L134" s="3" t="s">
        <v>35</v>
      </c>
      <c r="M134" s="6" t="s">
        <v>4196</v>
      </c>
    </row>
    <row r="135" spans="1:13">
      <c r="A135" s="7">
        <v>130</v>
      </c>
      <c r="B135" s="3" t="s">
        <v>2094</v>
      </c>
      <c r="C135" s="3" t="s">
        <v>1172</v>
      </c>
      <c r="D135" s="3" t="s">
        <v>1836</v>
      </c>
      <c r="E135" s="4" t="s">
        <v>142</v>
      </c>
      <c r="F135" s="3" t="s">
        <v>1543</v>
      </c>
      <c r="G135" s="3" t="s">
        <v>126</v>
      </c>
      <c r="H135" s="3" t="s">
        <v>1838</v>
      </c>
      <c r="I135" s="26" t="s">
        <v>26</v>
      </c>
      <c r="J135" s="27">
        <v>114</v>
      </c>
      <c r="K135" s="19">
        <v>2.11</v>
      </c>
      <c r="L135" s="3" t="s">
        <v>67</v>
      </c>
      <c r="M135" s="6" t="s">
        <v>4194</v>
      </c>
    </row>
    <row r="136" spans="1:13">
      <c r="A136" s="7">
        <v>131</v>
      </c>
      <c r="B136" s="3" t="s">
        <v>2095</v>
      </c>
      <c r="C136" s="3" t="s">
        <v>1283</v>
      </c>
      <c r="D136" s="3" t="s">
        <v>1239</v>
      </c>
      <c r="E136" s="4" t="s">
        <v>142</v>
      </c>
      <c r="F136" s="3" t="s">
        <v>1853</v>
      </c>
      <c r="G136" s="3" t="s">
        <v>65</v>
      </c>
      <c r="H136" s="3" t="s">
        <v>1838</v>
      </c>
      <c r="I136" s="26" t="s">
        <v>27</v>
      </c>
      <c r="J136" s="27">
        <v>116</v>
      </c>
      <c r="K136" s="19">
        <v>2.09</v>
      </c>
      <c r="L136" s="3" t="s">
        <v>67</v>
      </c>
      <c r="M136" s="6" t="s">
        <v>4194</v>
      </c>
    </row>
    <row r="137" spans="1:13">
      <c r="A137" s="7">
        <v>132</v>
      </c>
      <c r="B137" s="3" t="s">
        <v>2096</v>
      </c>
      <c r="C137" s="3" t="s">
        <v>1862</v>
      </c>
      <c r="D137" s="3" t="s">
        <v>1863</v>
      </c>
      <c r="E137" s="4" t="s">
        <v>142</v>
      </c>
      <c r="F137" s="3" t="s">
        <v>1864</v>
      </c>
      <c r="G137" s="3" t="s">
        <v>785</v>
      </c>
      <c r="H137" s="3" t="s">
        <v>1838</v>
      </c>
      <c r="I137" s="26" t="s">
        <v>24</v>
      </c>
      <c r="J137" s="27">
        <v>108</v>
      </c>
      <c r="K137" s="19">
        <v>2.21</v>
      </c>
      <c r="L137" s="3" t="s">
        <v>67</v>
      </c>
      <c r="M137" s="6" t="s">
        <v>4194</v>
      </c>
    </row>
    <row r="138" spans="1:13">
      <c r="A138" s="7">
        <v>133</v>
      </c>
      <c r="B138" s="3" t="s">
        <v>2097</v>
      </c>
      <c r="C138" s="3" t="s">
        <v>814</v>
      </c>
      <c r="D138" s="3" t="s">
        <v>113</v>
      </c>
      <c r="E138" s="4" t="s">
        <v>142</v>
      </c>
      <c r="F138" s="3" t="s">
        <v>1507</v>
      </c>
      <c r="G138" s="3" t="s">
        <v>55</v>
      </c>
      <c r="H138" s="3" t="s">
        <v>1838</v>
      </c>
      <c r="I138" s="56" t="s">
        <v>26</v>
      </c>
      <c r="J138" s="27">
        <v>134</v>
      </c>
      <c r="K138" s="19">
        <v>3.32</v>
      </c>
      <c r="L138" s="3" t="s">
        <v>28</v>
      </c>
      <c r="M138" s="6" t="s">
        <v>4196</v>
      </c>
    </row>
    <row r="139" spans="1:13">
      <c r="A139" s="7">
        <v>134</v>
      </c>
      <c r="B139" s="3" t="s">
        <v>2098</v>
      </c>
      <c r="C139" s="3" t="s">
        <v>1203</v>
      </c>
      <c r="D139" s="3" t="s">
        <v>113</v>
      </c>
      <c r="E139" s="4" t="s">
        <v>142</v>
      </c>
      <c r="F139" s="3" t="s">
        <v>1709</v>
      </c>
      <c r="G139" s="3" t="s">
        <v>50</v>
      </c>
      <c r="H139" s="3" t="s">
        <v>1838</v>
      </c>
      <c r="I139" s="26" t="s">
        <v>26</v>
      </c>
      <c r="J139" s="27">
        <v>120</v>
      </c>
      <c r="K139" s="19">
        <v>2.68</v>
      </c>
      <c r="L139" s="3" t="s">
        <v>35</v>
      </c>
      <c r="M139" s="6" t="s">
        <v>4194</v>
      </c>
    </row>
    <row r="140" spans="1:13">
      <c r="A140" s="7">
        <v>135</v>
      </c>
      <c r="B140" s="3" t="s">
        <v>2099</v>
      </c>
      <c r="C140" s="3" t="s">
        <v>1865</v>
      </c>
      <c r="D140" s="3" t="s">
        <v>113</v>
      </c>
      <c r="E140" s="4" t="s">
        <v>142</v>
      </c>
      <c r="F140" s="3" t="s">
        <v>1675</v>
      </c>
      <c r="G140" s="3" t="s">
        <v>50</v>
      </c>
      <c r="H140" s="3" t="s">
        <v>1838</v>
      </c>
      <c r="I140" s="56" t="s">
        <v>26</v>
      </c>
      <c r="J140" s="27">
        <v>134</v>
      </c>
      <c r="K140" s="19">
        <v>2.89</v>
      </c>
      <c r="L140" s="3" t="s">
        <v>35</v>
      </c>
      <c r="M140" s="6" t="s">
        <v>4196</v>
      </c>
    </row>
    <row r="141" spans="1:13">
      <c r="A141" s="7">
        <v>136</v>
      </c>
      <c r="B141" s="3" t="s">
        <v>2100</v>
      </c>
      <c r="C141" s="3" t="s">
        <v>1485</v>
      </c>
      <c r="D141" s="3" t="s">
        <v>1198</v>
      </c>
      <c r="E141" s="4" t="s">
        <v>142</v>
      </c>
      <c r="F141" s="3" t="s">
        <v>1866</v>
      </c>
      <c r="G141" s="3" t="s">
        <v>40</v>
      </c>
      <c r="H141" s="3" t="s">
        <v>1838</v>
      </c>
      <c r="I141" s="26" t="s">
        <v>14</v>
      </c>
      <c r="J141" s="27">
        <v>43</v>
      </c>
      <c r="K141" s="19">
        <v>1.69</v>
      </c>
      <c r="L141" s="3" t="s">
        <v>88</v>
      </c>
      <c r="M141" s="6" t="s">
        <v>4197</v>
      </c>
    </row>
    <row r="142" spans="1:13">
      <c r="A142" s="7">
        <v>137</v>
      </c>
      <c r="B142" s="3" t="s">
        <v>2101</v>
      </c>
      <c r="C142" s="3" t="s">
        <v>1252</v>
      </c>
      <c r="D142" s="3" t="s">
        <v>1247</v>
      </c>
      <c r="E142" s="4" t="s">
        <v>142</v>
      </c>
      <c r="F142" s="3" t="s">
        <v>1867</v>
      </c>
      <c r="G142" s="3" t="s">
        <v>55</v>
      </c>
      <c r="H142" s="3" t="s">
        <v>1838</v>
      </c>
      <c r="I142" s="26" t="s">
        <v>27</v>
      </c>
      <c r="J142" s="27">
        <v>134</v>
      </c>
      <c r="K142" s="19">
        <v>2.48</v>
      </c>
      <c r="L142" s="3" t="s">
        <v>67</v>
      </c>
      <c r="M142" s="6" t="s">
        <v>4194</v>
      </c>
    </row>
    <row r="143" spans="1:13">
      <c r="A143" s="7">
        <v>138</v>
      </c>
      <c r="B143" s="3" t="s">
        <v>2102</v>
      </c>
      <c r="C143" s="3" t="s">
        <v>1008</v>
      </c>
      <c r="D143" s="3" t="s">
        <v>1247</v>
      </c>
      <c r="E143" s="4" t="s">
        <v>142</v>
      </c>
      <c r="F143" s="3" t="s">
        <v>1868</v>
      </c>
      <c r="G143" s="3" t="s">
        <v>33</v>
      </c>
      <c r="H143" s="3" t="s">
        <v>1838</v>
      </c>
      <c r="I143" s="26" t="s">
        <v>26</v>
      </c>
      <c r="J143" s="27">
        <v>81</v>
      </c>
      <c r="K143" s="19">
        <v>2.0499999999999998</v>
      </c>
      <c r="L143" s="3" t="s">
        <v>67</v>
      </c>
      <c r="M143" s="6" t="s">
        <v>4194</v>
      </c>
    </row>
    <row r="144" spans="1:13">
      <c r="A144" s="7">
        <v>139</v>
      </c>
      <c r="B144" s="3" t="s">
        <v>2103</v>
      </c>
      <c r="C144" s="3" t="s">
        <v>1200</v>
      </c>
      <c r="D144" s="3" t="s">
        <v>58</v>
      </c>
      <c r="E144" s="4" t="s">
        <v>142</v>
      </c>
      <c r="F144" s="3" t="s">
        <v>1869</v>
      </c>
      <c r="G144" s="3" t="s">
        <v>178</v>
      </c>
      <c r="H144" s="3" t="s">
        <v>1838</v>
      </c>
      <c r="I144" s="56" t="s">
        <v>26</v>
      </c>
      <c r="J144" s="27">
        <v>134</v>
      </c>
      <c r="K144" s="19">
        <v>3.37</v>
      </c>
      <c r="L144" s="3" t="s">
        <v>28</v>
      </c>
      <c r="M144" s="6" t="s">
        <v>4196</v>
      </c>
    </row>
    <row r="145" spans="1:13">
      <c r="A145" s="7">
        <v>140</v>
      </c>
      <c r="B145" s="3" t="s">
        <v>2104</v>
      </c>
      <c r="C145" s="3" t="s">
        <v>47</v>
      </c>
      <c r="D145" s="3" t="s">
        <v>306</v>
      </c>
      <c r="E145" s="4" t="s">
        <v>1480</v>
      </c>
      <c r="F145" s="3" t="s">
        <v>1651</v>
      </c>
      <c r="G145" s="3" t="s">
        <v>45</v>
      </c>
      <c r="H145" s="3" t="s">
        <v>1838</v>
      </c>
      <c r="I145" s="56" t="s">
        <v>26</v>
      </c>
      <c r="J145" s="27">
        <v>134</v>
      </c>
      <c r="K145" s="19">
        <v>2.8</v>
      </c>
      <c r="L145" s="3" t="s">
        <v>35</v>
      </c>
      <c r="M145" s="6" t="s">
        <v>4196</v>
      </c>
    </row>
    <row r="146" spans="1:13">
      <c r="A146" s="7">
        <v>141</v>
      </c>
      <c r="B146" s="3" t="s">
        <v>2105</v>
      </c>
      <c r="C146" s="3" t="s">
        <v>1870</v>
      </c>
      <c r="D146" s="3" t="s">
        <v>137</v>
      </c>
      <c r="E146" s="4" t="s">
        <v>142</v>
      </c>
      <c r="F146" s="3" t="s">
        <v>1871</v>
      </c>
      <c r="G146" s="3" t="s">
        <v>65</v>
      </c>
      <c r="H146" s="3" t="s">
        <v>1838</v>
      </c>
      <c r="I146" s="26" t="s">
        <v>27</v>
      </c>
      <c r="J146" s="27">
        <v>115</v>
      </c>
      <c r="K146" s="19">
        <v>1.95</v>
      </c>
      <c r="L146" s="3" t="s">
        <v>88</v>
      </c>
      <c r="M146" s="6" t="s">
        <v>4194</v>
      </c>
    </row>
    <row r="147" spans="1:13">
      <c r="A147" s="7">
        <v>142</v>
      </c>
      <c r="B147" s="3" t="s">
        <v>2106</v>
      </c>
      <c r="C147" s="3" t="s">
        <v>203</v>
      </c>
      <c r="D147" s="3" t="s">
        <v>215</v>
      </c>
      <c r="E147" s="4" t="s">
        <v>1480</v>
      </c>
      <c r="F147" s="3" t="s">
        <v>1872</v>
      </c>
      <c r="G147" s="3" t="s">
        <v>126</v>
      </c>
      <c r="H147" s="3" t="s">
        <v>1838</v>
      </c>
      <c r="I147" s="56" t="s">
        <v>26</v>
      </c>
      <c r="J147" s="27">
        <v>134</v>
      </c>
      <c r="K147" s="19">
        <v>2.76</v>
      </c>
      <c r="L147" s="3" t="s">
        <v>35</v>
      </c>
      <c r="M147" s="6" t="s">
        <v>4196</v>
      </c>
    </row>
    <row r="148" spans="1:13">
      <c r="A148" s="7">
        <v>143</v>
      </c>
      <c r="B148" s="3" t="s">
        <v>2107</v>
      </c>
      <c r="C148" s="3" t="s">
        <v>1545</v>
      </c>
      <c r="D148" s="3" t="s">
        <v>1184</v>
      </c>
      <c r="E148" s="4" t="s">
        <v>142</v>
      </c>
      <c r="F148" s="3" t="s">
        <v>1637</v>
      </c>
      <c r="G148" s="3" t="s">
        <v>45</v>
      </c>
      <c r="H148" s="3" t="s">
        <v>1838</v>
      </c>
      <c r="I148" s="26" t="s">
        <v>26</v>
      </c>
      <c r="J148" s="27">
        <v>134</v>
      </c>
      <c r="K148" s="19">
        <v>2.59</v>
      </c>
      <c r="L148" s="3" t="s">
        <v>35</v>
      </c>
      <c r="M148" s="6" t="s">
        <v>4194</v>
      </c>
    </row>
    <row r="149" spans="1:13">
      <c r="A149" s="7">
        <v>144</v>
      </c>
      <c r="B149" s="3" t="s">
        <v>2108</v>
      </c>
      <c r="C149" s="3" t="s">
        <v>1200</v>
      </c>
      <c r="D149" s="3" t="s">
        <v>142</v>
      </c>
      <c r="E149" s="4" t="s">
        <v>142</v>
      </c>
      <c r="F149" s="3" t="s">
        <v>1869</v>
      </c>
      <c r="G149" s="3" t="s">
        <v>785</v>
      </c>
      <c r="H149" s="3" t="s">
        <v>1838</v>
      </c>
      <c r="I149" s="26" t="s">
        <v>26</v>
      </c>
      <c r="J149" s="27">
        <v>85</v>
      </c>
      <c r="K149" s="19">
        <v>1.84</v>
      </c>
      <c r="L149" s="3" t="s">
        <v>88</v>
      </c>
      <c r="M149" s="6" t="s">
        <v>4194</v>
      </c>
    </row>
    <row r="150" spans="1:13">
      <c r="A150" s="7">
        <v>145</v>
      </c>
      <c r="B150" s="3" t="s">
        <v>2109</v>
      </c>
      <c r="C150" s="3" t="s">
        <v>1873</v>
      </c>
      <c r="D150" s="3" t="s">
        <v>142</v>
      </c>
      <c r="E150" s="4" t="s">
        <v>142</v>
      </c>
      <c r="F150" s="3" t="s">
        <v>1874</v>
      </c>
      <c r="G150" s="3" t="s">
        <v>50</v>
      </c>
      <c r="H150" s="3" t="s">
        <v>1838</v>
      </c>
      <c r="I150" s="56" t="s">
        <v>26</v>
      </c>
      <c r="J150" s="27">
        <v>134</v>
      </c>
      <c r="K150" s="19">
        <v>3.19</v>
      </c>
      <c r="L150" s="3" t="s">
        <v>35</v>
      </c>
      <c r="M150" s="6" t="s">
        <v>4196</v>
      </c>
    </row>
    <row r="151" spans="1:13">
      <c r="A151" s="7">
        <v>146</v>
      </c>
      <c r="B151" s="3" t="s">
        <v>2110</v>
      </c>
      <c r="C151" s="3" t="s">
        <v>1490</v>
      </c>
      <c r="D151" s="3" t="s">
        <v>121</v>
      </c>
      <c r="E151" s="4" t="s">
        <v>142</v>
      </c>
      <c r="F151" s="3" t="s">
        <v>1875</v>
      </c>
      <c r="G151" s="3" t="s">
        <v>110</v>
      </c>
      <c r="H151" s="3" t="s">
        <v>1838</v>
      </c>
      <c r="I151" s="26" t="s">
        <v>26</v>
      </c>
      <c r="J151" s="27">
        <v>106</v>
      </c>
      <c r="K151" s="19">
        <v>2.48</v>
      </c>
      <c r="L151" s="3" t="s">
        <v>67</v>
      </c>
      <c r="M151" s="6" t="s">
        <v>4194</v>
      </c>
    </row>
    <row r="152" spans="1:13">
      <c r="A152" s="7">
        <v>147</v>
      </c>
      <c r="B152" s="3" t="s">
        <v>2111</v>
      </c>
      <c r="C152" s="3" t="s">
        <v>1237</v>
      </c>
      <c r="D152" s="3" t="s">
        <v>62</v>
      </c>
      <c r="E152" s="4" t="s">
        <v>142</v>
      </c>
      <c r="F152" s="3" t="s">
        <v>1494</v>
      </c>
      <c r="G152" s="3" t="s">
        <v>785</v>
      </c>
      <c r="H152" s="3" t="s">
        <v>1838</v>
      </c>
      <c r="I152" s="26" t="s">
        <v>14</v>
      </c>
      <c r="J152" s="27">
        <v>127</v>
      </c>
      <c r="K152" s="19">
        <v>2.56</v>
      </c>
      <c r="L152" s="3" t="s">
        <v>35</v>
      </c>
      <c r="M152" s="6" t="s">
        <v>4197</v>
      </c>
    </row>
    <row r="153" spans="1:13">
      <c r="A153" s="7">
        <v>148</v>
      </c>
      <c r="B153" s="3" t="s">
        <v>2112</v>
      </c>
      <c r="C153" s="3" t="s">
        <v>1498</v>
      </c>
      <c r="D153" s="3" t="s">
        <v>954</v>
      </c>
      <c r="E153" s="4" t="s">
        <v>142</v>
      </c>
      <c r="F153" s="3" t="s">
        <v>1758</v>
      </c>
      <c r="G153" s="3" t="s">
        <v>55</v>
      </c>
      <c r="H153" s="3" t="s">
        <v>1838</v>
      </c>
      <c r="I153" s="26" t="s">
        <v>14</v>
      </c>
      <c r="J153" s="27">
        <v>60</v>
      </c>
      <c r="K153" s="19">
        <v>2.08</v>
      </c>
      <c r="L153" s="3" t="s">
        <v>67</v>
      </c>
      <c r="M153" s="6" t="s">
        <v>4197</v>
      </c>
    </row>
    <row r="154" spans="1:13">
      <c r="A154" s="7">
        <v>149</v>
      </c>
      <c r="B154" s="3" t="s">
        <v>2113</v>
      </c>
      <c r="C154" s="3" t="s">
        <v>1788</v>
      </c>
      <c r="D154" s="3" t="s">
        <v>1232</v>
      </c>
      <c r="E154" s="4" t="s">
        <v>142</v>
      </c>
      <c r="F154" s="3" t="s">
        <v>1832</v>
      </c>
      <c r="G154" s="3" t="s">
        <v>45</v>
      </c>
      <c r="H154" s="3" t="s">
        <v>1838</v>
      </c>
      <c r="I154" s="26" t="s">
        <v>26</v>
      </c>
      <c r="J154" s="27">
        <v>124</v>
      </c>
      <c r="K154" s="19">
        <v>2.4900000000000002</v>
      </c>
      <c r="L154" s="3" t="s">
        <v>67</v>
      </c>
      <c r="M154" s="6" t="s">
        <v>4194</v>
      </c>
    </row>
    <row r="155" spans="1:13">
      <c r="A155" s="7">
        <v>150</v>
      </c>
      <c r="B155" s="3" t="s">
        <v>2114</v>
      </c>
      <c r="C155" s="3" t="s">
        <v>1264</v>
      </c>
      <c r="D155" s="3" t="s">
        <v>1196</v>
      </c>
      <c r="E155" s="4" t="s">
        <v>142</v>
      </c>
      <c r="F155" s="3" t="s">
        <v>1686</v>
      </c>
      <c r="G155" s="3" t="s">
        <v>303</v>
      </c>
      <c r="H155" s="3" t="s">
        <v>1838</v>
      </c>
      <c r="I155" s="26" t="s">
        <v>24</v>
      </c>
      <c r="J155" s="27">
        <v>117</v>
      </c>
      <c r="K155" s="19">
        <v>1.95</v>
      </c>
      <c r="L155" s="3" t="s">
        <v>88</v>
      </c>
      <c r="M155" s="6" t="s">
        <v>4194</v>
      </c>
    </row>
    <row r="156" spans="1:13">
      <c r="A156" s="7">
        <v>151</v>
      </c>
      <c r="B156" s="3" t="s">
        <v>2115</v>
      </c>
      <c r="C156" s="3" t="s">
        <v>1237</v>
      </c>
      <c r="D156" s="3" t="s">
        <v>181</v>
      </c>
      <c r="E156" s="4" t="s">
        <v>142</v>
      </c>
      <c r="F156" s="3" t="s">
        <v>1876</v>
      </c>
      <c r="G156" s="3" t="s">
        <v>55</v>
      </c>
      <c r="H156" s="3" t="s">
        <v>1838</v>
      </c>
      <c r="I156" s="26" t="s">
        <v>26</v>
      </c>
      <c r="J156" s="27">
        <v>116</v>
      </c>
      <c r="K156" s="19">
        <v>2.13</v>
      </c>
      <c r="L156" s="3" t="s">
        <v>67</v>
      </c>
      <c r="M156" s="6" t="s">
        <v>4194</v>
      </c>
    </row>
    <row r="157" spans="1:13">
      <c r="A157" s="7">
        <v>152</v>
      </c>
      <c r="B157" s="3" t="s">
        <v>2116</v>
      </c>
      <c r="C157" s="3" t="s">
        <v>1877</v>
      </c>
      <c r="D157" s="3" t="s">
        <v>1662</v>
      </c>
      <c r="E157" s="4" t="s">
        <v>142</v>
      </c>
      <c r="F157" s="3" t="s">
        <v>1491</v>
      </c>
      <c r="G157" s="3" t="s">
        <v>21</v>
      </c>
      <c r="H157" s="3" t="s">
        <v>1838</v>
      </c>
      <c r="I157" s="26" t="s">
        <v>27</v>
      </c>
      <c r="J157" s="27">
        <v>128</v>
      </c>
      <c r="K157" s="19">
        <v>2.63</v>
      </c>
      <c r="L157" s="3" t="s">
        <v>35</v>
      </c>
      <c r="M157" s="6" t="s">
        <v>4194</v>
      </c>
    </row>
    <row r="158" spans="1:13">
      <c r="A158" s="7">
        <v>153</v>
      </c>
      <c r="B158" s="3" t="s">
        <v>2117</v>
      </c>
      <c r="C158" s="3" t="s">
        <v>1878</v>
      </c>
      <c r="D158" s="3" t="s">
        <v>1662</v>
      </c>
      <c r="E158" s="4" t="s">
        <v>142</v>
      </c>
      <c r="F158" s="3" t="s">
        <v>1574</v>
      </c>
      <c r="G158" s="3" t="s">
        <v>178</v>
      </c>
      <c r="H158" s="3" t="s">
        <v>1838</v>
      </c>
      <c r="I158" s="26" t="s">
        <v>26</v>
      </c>
      <c r="J158" s="27">
        <v>128</v>
      </c>
      <c r="K158" s="19">
        <v>2.5</v>
      </c>
      <c r="L158" s="3" t="s">
        <v>35</v>
      </c>
      <c r="M158" s="6" t="s">
        <v>4194</v>
      </c>
    </row>
    <row r="159" spans="1:13">
      <c r="A159" s="7">
        <v>154</v>
      </c>
      <c r="B159" s="3" t="s">
        <v>2118</v>
      </c>
      <c r="C159" s="3" t="s">
        <v>1264</v>
      </c>
      <c r="D159" s="3" t="s">
        <v>1879</v>
      </c>
      <c r="E159" s="4" t="s">
        <v>142</v>
      </c>
      <c r="F159" s="3" t="s">
        <v>1880</v>
      </c>
      <c r="G159" s="3" t="s">
        <v>45</v>
      </c>
      <c r="H159" s="3" t="s">
        <v>1881</v>
      </c>
      <c r="I159" s="56" t="s">
        <v>26</v>
      </c>
      <c r="J159" s="27">
        <v>131</v>
      </c>
      <c r="K159" s="19">
        <v>2.76</v>
      </c>
      <c r="L159" s="3" t="s">
        <v>35</v>
      </c>
      <c r="M159" s="6" t="s">
        <v>4196</v>
      </c>
    </row>
    <row r="160" spans="1:13">
      <c r="A160" s="7">
        <v>155</v>
      </c>
      <c r="B160" s="3" t="s">
        <v>2119</v>
      </c>
      <c r="C160" s="3" t="s">
        <v>1498</v>
      </c>
      <c r="D160" s="3" t="s">
        <v>1242</v>
      </c>
      <c r="E160" s="4" t="s">
        <v>142</v>
      </c>
      <c r="F160" s="3" t="s">
        <v>1560</v>
      </c>
      <c r="G160" s="3" t="s">
        <v>785</v>
      </c>
      <c r="H160" s="3" t="s">
        <v>1881</v>
      </c>
      <c r="I160" s="26" t="s">
        <v>26</v>
      </c>
      <c r="J160" s="27">
        <v>118</v>
      </c>
      <c r="K160" s="19">
        <v>2.29</v>
      </c>
      <c r="L160" s="3" t="s">
        <v>67</v>
      </c>
      <c r="M160" s="6" t="s">
        <v>4194</v>
      </c>
    </row>
    <row r="161" spans="1:13">
      <c r="A161" s="7">
        <v>156</v>
      </c>
      <c r="B161" s="3" t="s">
        <v>2120</v>
      </c>
      <c r="C161" s="3" t="s">
        <v>1882</v>
      </c>
      <c r="D161" s="3" t="s">
        <v>43</v>
      </c>
      <c r="E161" s="4" t="s">
        <v>1480</v>
      </c>
      <c r="F161" s="3" t="s">
        <v>1657</v>
      </c>
      <c r="G161" s="3" t="s">
        <v>785</v>
      </c>
      <c r="H161" s="3" t="s">
        <v>1881</v>
      </c>
      <c r="I161" s="26" t="s">
        <v>27</v>
      </c>
      <c r="J161" s="27">
        <v>125</v>
      </c>
      <c r="K161" s="19">
        <v>2.66</v>
      </c>
      <c r="L161" s="3" t="s">
        <v>35</v>
      </c>
      <c r="M161" s="6" t="s">
        <v>4194</v>
      </c>
    </row>
    <row r="162" spans="1:13">
      <c r="A162" s="7">
        <v>157</v>
      </c>
      <c r="B162" s="3" t="s">
        <v>2121</v>
      </c>
      <c r="C162" s="3" t="s">
        <v>975</v>
      </c>
      <c r="D162" s="3" t="s">
        <v>1168</v>
      </c>
      <c r="E162" s="4" t="s">
        <v>142</v>
      </c>
      <c r="F162" s="3" t="s">
        <v>932</v>
      </c>
      <c r="G162" s="3" t="s">
        <v>55</v>
      </c>
      <c r="H162" s="3" t="s">
        <v>1881</v>
      </c>
      <c r="I162" s="56" t="s">
        <v>24</v>
      </c>
      <c r="J162" s="27">
        <v>134</v>
      </c>
      <c r="K162" s="19">
        <v>3.21</v>
      </c>
      <c r="L162" s="3" t="s">
        <v>28</v>
      </c>
      <c r="M162" s="6" t="s">
        <v>4196</v>
      </c>
    </row>
    <row r="163" spans="1:13">
      <c r="A163" s="7">
        <v>158</v>
      </c>
      <c r="B163" s="3" t="s">
        <v>2122</v>
      </c>
      <c r="C163" s="3" t="s">
        <v>1191</v>
      </c>
      <c r="D163" s="3" t="s">
        <v>429</v>
      </c>
      <c r="E163" s="4" t="s">
        <v>142</v>
      </c>
      <c r="F163" s="3" t="s">
        <v>1653</v>
      </c>
      <c r="G163" s="3" t="s">
        <v>50</v>
      </c>
      <c r="H163" s="3" t="s">
        <v>1881</v>
      </c>
      <c r="I163" s="56" t="s">
        <v>26</v>
      </c>
      <c r="J163" s="27">
        <v>131</v>
      </c>
      <c r="K163" s="19">
        <v>2.74</v>
      </c>
      <c r="L163" s="3" t="s">
        <v>35</v>
      </c>
      <c r="M163" s="6" t="s">
        <v>4196</v>
      </c>
    </row>
    <row r="164" spans="1:13">
      <c r="A164" s="7">
        <v>159</v>
      </c>
      <c r="B164" s="3" t="s">
        <v>2123</v>
      </c>
      <c r="C164" s="3" t="s">
        <v>104</v>
      </c>
      <c r="D164" s="3" t="s">
        <v>121</v>
      </c>
      <c r="E164" s="4" t="s">
        <v>1480</v>
      </c>
      <c r="F164" s="3" t="s">
        <v>1699</v>
      </c>
      <c r="G164" s="3" t="s">
        <v>359</v>
      </c>
      <c r="H164" s="3" t="s">
        <v>1881</v>
      </c>
      <c r="I164" s="56" t="s">
        <v>26</v>
      </c>
      <c r="J164" s="27">
        <v>134</v>
      </c>
      <c r="K164" s="19">
        <v>3.21</v>
      </c>
      <c r="L164" s="3" t="s">
        <v>28</v>
      </c>
      <c r="M164" s="6" t="s">
        <v>4196</v>
      </c>
    </row>
    <row r="165" spans="1:13">
      <c r="A165" s="7">
        <v>160</v>
      </c>
      <c r="B165" s="3" t="s">
        <v>2124</v>
      </c>
      <c r="C165" s="3" t="s">
        <v>975</v>
      </c>
      <c r="D165" s="3" t="s">
        <v>113</v>
      </c>
      <c r="E165" s="4" t="s">
        <v>142</v>
      </c>
      <c r="F165" s="3" t="s">
        <v>1782</v>
      </c>
      <c r="G165" s="3" t="s">
        <v>50</v>
      </c>
      <c r="H165" s="3" t="s">
        <v>1881</v>
      </c>
      <c r="I165" s="26" t="s">
        <v>26</v>
      </c>
      <c r="J165" s="27">
        <v>134</v>
      </c>
      <c r="K165" s="19">
        <v>2.15</v>
      </c>
      <c r="L165" s="3" t="s">
        <v>67</v>
      </c>
      <c r="M165" s="6" t="s">
        <v>4194</v>
      </c>
    </row>
    <row r="166" spans="1:13">
      <c r="A166" s="7">
        <v>161</v>
      </c>
      <c r="B166" s="3" t="s">
        <v>2125</v>
      </c>
      <c r="C166" s="3" t="s">
        <v>1883</v>
      </c>
      <c r="D166" s="3" t="s">
        <v>1672</v>
      </c>
      <c r="E166" s="4" t="s">
        <v>142</v>
      </c>
      <c r="F166" s="3" t="s">
        <v>1707</v>
      </c>
      <c r="G166" s="3" t="s">
        <v>595</v>
      </c>
      <c r="H166" s="3" t="s">
        <v>1881</v>
      </c>
      <c r="I166" s="26" t="s">
        <v>26</v>
      </c>
      <c r="J166" s="27">
        <v>110</v>
      </c>
      <c r="K166" s="19">
        <v>2.16</v>
      </c>
      <c r="L166" s="3" t="s">
        <v>67</v>
      </c>
      <c r="M166" s="6" t="s">
        <v>4194</v>
      </c>
    </row>
    <row r="167" spans="1:13">
      <c r="A167" s="7">
        <v>162</v>
      </c>
      <c r="B167" s="3" t="s">
        <v>2126</v>
      </c>
      <c r="C167" s="3" t="s">
        <v>1723</v>
      </c>
      <c r="D167" s="3" t="s">
        <v>1884</v>
      </c>
      <c r="E167" s="4" t="s">
        <v>142</v>
      </c>
      <c r="F167" s="3" t="s">
        <v>1724</v>
      </c>
      <c r="G167" s="3" t="s">
        <v>55</v>
      </c>
      <c r="H167" s="3" t="s">
        <v>1881</v>
      </c>
      <c r="I167" s="56" t="s">
        <v>27</v>
      </c>
      <c r="J167" s="27">
        <v>131</v>
      </c>
      <c r="K167" s="19">
        <v>2.81</v>
      </c>
      <c r="L167" s="3" t="s">
        <v>35</v>
      </c>
      <c r="M167" s="6" t="s">
        <v>4196</v>
      </c>
    </row>
    <row r="168" spans="1:13">
      <c r="A168" s="7">
        <v>163</v>
      </c>
      <c r="B168" s="3" t="s">
        <v>2127</v>
      </c>
      <c r="C168" s="3" t="s">
        <v>1885</v>
      </c>
      <c r="D168" s="3" t="s">
        <v>1886</v>
      </c>
      <c r="E168" s="4" t="s">
        <v>142</v>
      </c>
      <c r="F168" s="3" t="s">
        <v>1887</v>
      </c>
      <c r="G168" s="3" t="s">
        <v>299</v>
      </c>
      <c r="H168" s="3" t="s">
        <v>1881</v>
      </c>
      <c r="I168" s="26" t="s">
        <v>27</v>
      </c>
      <c r="J168" s="27">
        <v>106</v>
      </c>
      <c r="K168" s="19">
        <v>1.8</v>
      </c>
      <c r="L168" s="3" t="s">
        <v>88</v>
      </c>
      <c r="M168" s="6" t="s">
        <v>4194</v>
      </c>
    </row>
    <row r="169" spans="1:13">
      <c r="A169" s="7">
        <v>164</v>
      </c>
      <c r="B169" s="3" t="s">
        <v>2128</v>
      </c>
      <c r="C169" s="3" t="s">
        <v>602</v>
      </c>
      <c r="D169" s="3" t="s">
        <v>429</v>
      </c>
      <c r="E169" s="4" t="s">
        <v>142</v>
      </c>
      <c r="F169" s="3" t="s">
        <v>1693</v>
      </c>
      <c r="G169" s="3" t="s">
        <v>40</v>
      </c>
      <c r="H169" s="3" t="s">
        <v>1881</v>
      </c>
      <c r="I169" s="26" t="s">
        <v>24</v>
      </c>
      <c r="J169" s="27">
        <v>76</v>
      </c>
      <c r="K169" s="19">
        <v>2.15</v>
      </c>
      <c r="L169" s="3" t="s">
        <v>67</v>
      </c>
      <c r="M169" s="6" t="s">
        <v>4194</v>
      </c>
    </row>
    <row r="170" spans="1:13">
      <c r="A170" s="7">
        <v>165</v>
      </c>
      <c r="B170" s="3" t="s">
        <v>2129</v>
      </c>
      <c r="C170" s="3" t="s">
        <v>1888</v>
      </c>
      <c r="D170" s="3" t="s">
        <v>85</v>
      </c>
      <c r="E170" s="4" t="s">
        <v>142</v>
      </c>
      <c r="F170" s="3" t="s">
        <v>1756</v>
      </c>
      <c r="G170" s="3" t="s">
        <v>50</v>
      </c>
      <c r="H170" s="3" t="s">
        <v>1881</v>
      </c>
      <c r="I170" s="56" t="s">
        <v>26</v>
      </c>
      <c r="J170" s="27">
        <v>128</v>
      </c>
      <c r="K170" s="19">
        <v>2.8</v>
      </c>
      <c r="L170" s="3" t="s">
        <v>35</v>
      </c>
      <c r="M170" s="6" t="s">
        <v>4196</v>
      </c>
    </row>
    <row r="171" spans="1:13">
      <c r="A171" s="7">
        <v>166</v>
      </c>
      <c r="B171" s="3" t="s">
        <v>2130</v>
      </c>
      <c r="C171" s="3" t="s">
        <v>1889</v>
      </c>
      <c r="D171" s="3" t="s">
        <v>984</v>
      </c>
      <c r="E171" s="4" t="s">
        <v>142</v>
      </c>
      <c r="F171" s="3" t="s">
        <v>1659</v>
      </c>
      <c r="G171" s="3" t="s">
        <v>55</v>
      </c>
      <c r="H171" s="3" t="s">
        <v>1881</v>
      </c>
      <c r="I171" s="26" t="s">
        <v>26</v>
      </c>
      <c r="J171" s="27">
        <v>117</v>
      </c>
      <c r="K171" s="19">
        <v>2.2400000000000002</v>
      </c>
      <c r="L171" s="3" t="s">
        <v>67</v>
      </c>
      <c r="M171" s="6" t="s">
        <v>4194</v>
      </c>
    </row>
    <row r="172" spans="1:13">
      <c r="A172" s="7">
        <v>167</v>
      </c>
      <c r="B172" s="3" t="s">
        <v>2131</v>
      </c>
      <c r="C172" s="3" t="s">
        <v>1890</v>
      </c>
      <c r="D172" s="3" t="s">
        <v>984</v>
      </c>
      <c r="E172" s="4" t="s">
        <v>142</v>
      </c>
      <c r="F172" s="3" t="s">
        <v>1758</v>
      </c>
      <c r="G172" s="3" t="s">
        <v>55</v>
      </c>
      <c r="H172" s="3" t="s">
        <v>1881</v>
      </c>
      <c r="I172" s="56" t="s">
        <v>26</v>
      </c>
      <c r="J172" s="27">
        <v>131</v>
      </c>
      <c r="K172" s="19">
        <v>3.18</v>
      </c>
      <c r="L172" s="3" t="s">
        <v>35</v>
      </c>
      <c r="M172" s="6" t="s">
        <v>4196</v>
      </c>
    </row>
    <row r="173" spans="1:13">
      <c r="A173" s="7">
        <v>168</v>
      </c>
      <c r="B173" s="3" t="s">
        <v>2132</v>
      </c>
      <c r="C173" s="3" t="s">
        <v>1891</v>
      </c>
      <c r="D173" s="3" t="s">
        <v>1214</v>
      </c>
      <c r="E173" s="4" t="s">
        <v>142</v>
      </c>
      <c r="F173" s="3" t="s">
        <v>1562</v>
      </c>
      <c r="G173" s="3" t="s">
        <v>359</v>
      </c>
      <c r="H173" s="3" t="s">
        <v>1881</v>
      </c>
      <c r="I173" s="26" t="s">
        <v>26</v>
      </c>
      <c r="J173" s="27">
        <v>125</v>
      </c>
      <c r="K173" s="19">
        <v>2.2200000000000002</v>
      </c>
      <c r="L173" s="3" t="s">
        <v>67</v>
      </c>
      <c r="M173" s="6" t="s">
        <v>4194</v>
      </c>
    </row>
    <row r="174" spans="1:13">
      <c r="A174" s="7">
        <v>169</v>
      </c>
      <c r="B174" s="3" t="s">
        <v>2133</v>
      </c>
      <c r="C174" s="3" t="s">
        <v>161</v>
      </c>
      <c r="D174" s="3" t="s">
        <v>978</v>
      </c>
      <c r="E174" s="4" t="s">
        <v>142</v>
      </c>
      <c r="F174" s="3" t="s">
        <v>1892</v>
      </c>
      <c r="G174" s="3" t="s">
        <v>50</v>
      </c>
      <c r="H174" s="3" t="s">
        <v>1881</v>
      </c>
      <c r="I174" s="26" t="s">
        <v>26</v>
      </c>
      <c r="J174" s="27">
        <v>128</v>
      </c>
      <c r="K174" s="19">
        <v>2.41</v>
      </c>
      <c r="L174" s="3" t="s">
        <v>67</v>
      </c>
      <c r="M174" s="6" t="s">
        <v>4194</v>
      </c>
    </row>
    <row r="175" spans="1:13">
      <c r="A175" s="7">
        <v>170</v>
      </c>
      <c r="B175" s="3" t="s">
        <v>2134</v>
      </c>
      <c r="C175" s="3" t="s">
        <v>108</v>
      </c>
      <c r="D175" s="3" t="s">
        <v>58</v>
      </c>
      <c r="E175" s="4" t="s">
        <v>142</v>
      </c>
      <c r="F175" s="3" t="s">
        <v>1893</v>
      </c>
      <c r="G175" s="3" t="s">
        <v>33</v>
      </c>
      <c r="H175" s="3" t="s">
        <v>1881</v>
      </c>
      <c r="I175" s="26" t="s">
        <v>27</v>
      </c>
      <c r="J175" s="27">
        <v>109</v>
      </c>
      <c r="K175" s="19">
        <v>2.15</v>
      </c>
      <c r="L175" s="3" t="s">
        <v>67</v>
      </c>
      <c r="M175" s="6" t="s">
        <v>4194</v>
      </c>
    </row>
    <row r="176" spans="1:13">
      <c r="A176" s="7">
        <v>171</v>
      </c>
      <c r="B176" s="3" t="s">
        <v>2135</v>
      </c>
      <c r="C176" s="3" t="s">
        <v>1894</v>
      </c>
      <c r="D176" s="3" t="s">
        <v>137</v>
      </c>
      <c r="E176" s="4" t="s">
        <v>142</v>
      </c>
      <c r="F176" s="3" t="s">
        <v>1611</v>
      </c>
      <c r="G176" s="3" t="s">
        <v>65</v>
      </c>
      <c r="H176" s="3" t="s">
        <v>1881</v>
      </c>
      <c r="I176" s="56" t="s">
        <v>26</v>
      </c>
      <c r="J176" s="27">
        <v>134</v>
      </c>
      <c r="K176" s="19">
        <v>2.7</v>
      </c>
      <c r="L176" s="3" t="s">
        <v>35</v>
      </c>
      <c r="M176" s="6" t="s">
        <v>4196</v>
      </c>
    </row>
    <row r="177" spans="1:13">
      <c r="A177" s="7">
        <v>172</v>
      </c>
      <c r="B177" s="3" t="s">
        <v>2136</v>
      </c>
      <c r="C177" s="3" t="s">
        <v>1718</v>
      </c>
      <c r="D177" s="3" t="s">
        <v>1180</v>
      </c>
      <c r="E177" s="4" t="s">
        <v>142</v>
      </c>
      <c r="F177" s="3" t="s">
        <v>1486</v>
      </c>
      <c r="G177" s="3" t="s">
        <v>785</v>
      </c>
      <c r="H177" s="3" t="s">
        <v>1881</v>
      </c>
      <c r="I177" s="56" t="s">
        <v>26</v>
      </c>
      <c r="J177" s="27">
        <v>134</v>
      </c>
      <c r="K177" s="19">
        <v>3.33</v>
      </c>
      <c r="L177" s="3" t="s">
        <v>28</v>
      </c>
      <c r="M177" s="6" t="s">
        <v>4196</v>
      </c>
    </row>
    <row r="178" spans="1:13">
      <c r="A178" s="7">
        <v>173</v>
      </c>
      <c r="B178" s="3" t="s">
        <v>2137</v>
      </c>
      <c r="C178" s="3" t="s">
        <v>1895</v>
      </c>
      <c r="D178" s="3" t="s">
        <v>1168</v>
      </c>
      <c r="E178" s="4" t="s">
        <v>142</v>
      </c>
      <c r="F178" s="3" t="s">
        <v>1802</v>
      </c>
      <c r="G178" s="3" t="s">
        <v>55</v>
      </c>
      <c r="H178" s="3" t="s">
        <v>1881</v>
      </c>
      <c r="I178" s="26" t="s">
        <v>26</v>
      </c>
      <c r="J178" s="27">
        <v>120</v>
      </c>
      <c r="K178" s="19">
        <v>2.13</v>
      </c>
      <c r="L178" s="3" t="s">
        <v>67</v>
      </c>
      <c r="M178" s="6" t="s">
        <v>4194</v>
      </c>
    </row>
    <row r="179" spans="1:13">
      <c r="A179" s="7">
        <v>174</v>
      </c>
      <c r="B179" s="3" t="s">
        <v>2138</v>
      </c>
      <c r="C179" s="3" t="s">
        <v>1061</v>
      </c>
      <c r="D179" s="3" t="s">
        <v>129</v>
      </c>
      <c r="E179" s="4" t="s">
        <v>1480</v>
      </c>
      <c r="F179" s="3" t="s">
        <v>1844</v>
      </c>
      <c r="G179" s="3" t="s">
        <v>55</v>
      </c>
      <c r="H179" s="3" t="s">
        <v>1881</v>
      </c>
      <c r="I179" s="26" t="s">
        <v>26</v>
      </c>
      <c r="J179" s="27">
        <v>134</v>
      </c>
      <c r="K179" s="19">
        <v>2.39</v>
      </c>
      <c r="L179" s="3" t="s">
        <v>67</v>
      </c>
      <c r="M179" s="6" t="s">
        <v>4194</v>
      </c>
    </row>
    <row r="180" spans="1:13">
      <c r="A180" s="7">
        <v>175</v>
      </c>
      <c r="B180" s="3" t="s">
        <v>2139</v>
      </c>
      <c r="C180" s="3" t="s">
        <v>1896</v>
      </c>
      <c r="D180" s="3" t="s">
        <v>1616</v>
      </c>
      <c r="E180" s="4" t="s">
        <v>142</v>
      </c>
      <c r="F180" s="3" t="s">
        <v>311</v>
      </c>
      <c r="G180" s="3" t="s">
        <v>126</v>
      </c>
      <c r="H180" s="3" t="s">
        <v>1881</v>
      </c>
      <c r="I180" s="26" t="s">
        <v>14</v>
      </c>
      <c r="J180" s="27">
        <v>46</v>
      </c>
      <c r="K180" s="19">
        <v>2.25</v>
      </c>
      <c r="L180" s="3" t="s">
        <v>67</v>
      </c>
      <c r="M180" s="6" t="s">
        <v>4197</v>
      </c>
    </row>
    <row r="181" spans="1:13">
      <c r="A181" s="7">
        <v>176</v>
      </c>
      <c r="B181" s="3" t="s">
        <v>2140</v>
      </c>
      <c r="C181" s="3" t="s">
        <v>1821</v>
      </c>
      <c r="D181" s="3" t="s">
        <v>626</v>
      </c>
      <c r="E181" s="4" t="s">
        <v>142</v>
      </c>
      <c r="F181" s="3" t="s">
        <v>221</v>
      </c>
      <c r="G181" s="3" t="s">
        <v>139</v>
      </c>
      <c r="H181" s="3" t="s">
        <v>1881</v>
      </c>
      <c r="I181" s="26" t="s">
        <v>14</v>
      </c>
      <c r="J181" s="27">
        <v>30</v>
      </c>
      <c r="K181" s="19">
        <v>1.95</v>
      </c>
      <c r="L181" s="3" t="s">
        <v>88</v>
      </c>
      <c r="M181" s="6" t="s">
        <v>4197</v>
      </c>
    </row>
    <row r="182" spans="1:13">
      <c r="A182" s="7">
        <v>177</v>
      </c>
      <c r="B182" s="3" t="s">
        <v>2141</v>
      </c>
      <c r="C182" s="3" t="s">
        <v>1897</v>
      </c>
      <c r="D182" s="3" t="s">
        <v>441</v>
      </c>
      <c r="E182" s="4" t="s">
        <v>142</v>
      </c>
      <c r="F182" s="3" t="s">
        <v>1898</v>
      </c>
      <c r="G182" s="3" t="s">
        <v>178</v>
      </c>
      <c r="H182" s="3" t="s">
        <v>1881</v>
      </c>
      <c r="I182" s="26" t="s">
        <v>14</v>
      </c>
      <c r="J182" s="27">
        <v>111</v>
      </c>
      <c r="K182" s="19">
        <v>2.4700000000000002</v>
      </c>
      <c r="L182" s="3" t="s">
        <v>67</v>
      </c>
      <c r="M182" s="6" t="s">
        <v>4197</v>
      </c>
    </row>
    <row r="183" spans="1:13">
      <c r="A183" s="7">
        <v>178</v>
      </c>
      <c r="B183" s="3" t="s">
        <v>2142</v>
      </c>
      <c r="C183" s="3" t="s">
        <v>30</v>
      </c>
      <c r="D183" s="3" t="s">
        <v>441</v>
      </c>
      <c r="E183" s="4" t="s">
        <v>1480</v>
      </c>
      <c r="F183" s="3" t="s">
        <v>1899</v>
      </c>
      <c r="G183" s="3" t="s">
        <v>21</v>
      </c>
      <c r="H183" s="3" t="s">
        <v>1881</v>
      </c>
      <c r="I183" s="26" t="s">
        <v>26</v>
      </c>
      <c r="J183" s="27">
        <v>131</v>
      </c>
      <c r="K183" s="19">
        <v>2.2599999999999998</v>
      </c>
      <c r="L183" s="3" t="s">
        <v>67</v>
      </c>
      <c r="M183" s="6" t="s">
        <v>4194</v>
      </c>
    </row>
    <row r="184" spans="1:13">
      <c r="A184" s="7">
        <v>179</v>
      </c>
      <c r="B184" s="3" t="s">
        <v>2143</v>
      </c>
      <c r="C184" s="3" t="s">
        <v>1197</v>
      </c>
      <c r="D184" s="3" t="s">
        <v>1178</v>
      </c>
      <c r="E184" s="4" t="s">
        <v>142</v>
      </c>
      <c r="F184" s="3" t="s">
        <v>1900</v>
      </c>
      <c r="G184" s="3" t="s">
        <v>303</v>
      </c>
      <c r="H184" s="3" t="s">
        <v>1881</v>
      </c>
      <c r="I184" s="26" t="s">
        <v>26</v>
      </c>
      <c r="J184" s="27">
        <v>119</v>
      </c>
      <c r="K184" s="19">
        <v>2.2000000000000002</v>
      </c>
      <c r="L184" s="3" t="s">
        <v>67</v>
      </c>
      <c r="M184" s="6" t="s">
        <v>4194</v>
      </c>
    </row>
    <row r="185" spans="1:13">
      <c r="A185" s="7">
        <v>180</v>
      </c>
      <c r="B185" s="3" t="s">
        <v>2144</v>
      </c>
      <c r="C185" s="3" t="s">
        <v>1694</v>
      </c>
      <c r="D185" s="3" t="s">
        <v>327</v>
      </c>
      <c r="E185" s="4" t="s">
        <v>142</v>
      </c>
      <c r="F185" s="3" t="s">
        <v>1866</v>
      </c>
      <c r="G185" s="3" t="s">
        <v>308</v>
      </c>
      <c r="H185" s="3" t="s">
        <v>1881</v>
      </c>
      <c r="I185" s="56" t="s">
        <v>26</v>
      </c>
      <c r="J185" s="27">
        <v>134</v>
      </c>
      <c r="K185" s="19">
        <v>2.86</v>
      </c>
      <c r="L185" s="3" t="s">
        <v>35</v>
      </c>
      <c r="M185" s="6" t="s">
        <v>4196</v>
      </c>
    </row>
    <row r="186" spans="1:13">
      <c r="A186" s="7">
        <v>181</v>
      </c>
      <c r="B186" s="3" t="s">
        <v>2145</v>
      </c>
      <c r="C186" s="3" t="s">
        <v>1172</v>
      </c>
      <c r="D186" s="3" t="s">
        <v>1196</v>
      </c>
      <c r="E186" s="4" t="s">
        <v>142</v>
      </c>
      <c r="F186" s="3" t="s">
        <v>1901</v>
      </c>
      <c r="G186" s="3" t="s">
        <v>785</v>
      </c>
      <c r="H186" s="3" t="s">
        <v>1881</v>
      </c>
      <c r="I186" s="26" t="s">
        <v>26</v>
      </c>
      <c r="J186" s="27">
        <v>100</v>
      </c>
      <c r="K186" s="19">
        <v>2.16</v>
      </c>
      <c r="L186" s="3" t="s">
        <v>67</v>
      </c>
      <c r="M186" s="6" t="s">
        <v>4194</v>
      </c>
    </row>
    <row r="187" spans="1:13">
      <c r="A187" s="7">
        <v>182</v>
      </c>
      <c r="B187" s="3" t="s">
        <v>2146</v>
      </c>
      <c r="C187" s="3" t="s">
        <v>1233</v>
      </c>
      <c r="D187" s="3" t="s">
        <v>1196</v>
      </c>
      <c r="E187" s="4" t="s">
        <v>142</v>
      </c>
      <c r="F187" s="3" t="s">
        <v>1861</v>
      </c>
      <c r="G187" s="3" t="s">
        <v>299</v>
      </c>
      <c r="H187" s="3" t="s">
        <v>1881</v>
      </c>
      <c r="I187" s="26" t="s">
        <v>14</v>
      </c>
      <c r="J187" s="27">
        <v>63</v>
      </c>
      <c r="K187" s="19">
        <v>1.93</v>
      </c>
      <c r="L187" s="3" t="s">
        <v>88</v>
      </c>
      <c r="M187" s="6" t="s">
        <v>4197</v>
      </c>
    </row>
    <row r="188" spans="1:13">
      <c r="A188" s="7">
        <v>183</v>
      </c>
      <c r="B188" s="3" t="s">
        <v>2147</v>
      </c>
      <c r="C188" s="3" t="s">
        <v>108</v>
      </c>
      <c r="D188" s="3" t="s">
        <v>1902</v>
      </c>
      <c r="E188" s="4" t="s">
        <v>142</v>
      </c>
      <c r="F188" s="3" t="s">
        <v>1903</v>
      </c>
      <c r="G188" s="3" t="s">
        <v>21</v>
      </c>
      <c r="H188" s="3" t="s">
        <v>1881</v>
      </c>
      <c r="I188" s="26" t="s">
        <v>14</v>
      </c>
      <c r="J188" s="27">
        <v>58</v>
      </c>
      <c r="K188" s="19">
        <v>1.77</v>
      </c>
      <c r="L188" s="3" t="s">
        <v>88</v>
      </c>
      <c r="M188" s="6" t="s">
        <v>4197</v>
      </c>
    </row>
    <row r="189" spans="1:13">
      <c r="A189" s="7">
        <v>184</v>
      </c>
      <c r="B189" s="3" t="s">
        <v>2148</v>
      </c>
      <c r="C189" s="3" t="s">
        <v>108</v>
      </c>
      <c r="D189" s="3" t="s">
        <v>1904</v>
      </c>
      <c r="E189" s="4" t="s">
        <v>142</v>
      </c>
      <c r="F189" s="3" t="s">
        <v>275</v>
      </c>
      <c r="G189" s="3" t="s">
        <v>299</v>
      </c>
      <c r="H189" s="3" t="s">
        <v>1881</v>
      </c>
      <c r="I189" s="26" t="s">
        <v>26</v>
      </c>
      <c r="J189" s="27">
        <v>125</v>
      </c>
      <c r="K189" s="19">
        <v>2.27</v>
      </c>
      <c r="L189" s="3" t="s">
        <v>67</v>
      </c>
      <c r="M189" s="6" t="s">
        <v>4194</v>
      </c>
    </row>
    <row r="190" spans="1:13">
      <c r="A190" s="7">
        <v>185</v>
      </c>
      <c r="B190" s="3" t="s">
        <v>2149</v>
      </c>
      <c r="C190" s="3" t="s">
        <v>1200</v>
      </c>
      <c r="D190" s="3" t="s">
        <v>1905</v>
      </c>
      <c r="E190" s="4" t="s">
        <v>142</v>
      </c>
      <c r="F190" s="3" t="s">
        <v>1906</v>
      </c>
      <c r="G190" s="3" t="s">
        <v>50</v>
      </c>
      <c r="H190" s="3" t="s">
        <v>1881</v>
      </c>
      <c r="I190" s="26" t="s">
        <v>26</v>
      </c>
      <c r="J190" s="27">
        <v>102</v>
      </c>
      <c r="K190" s="19">
        <v>2.13</v>
      </c>
      <c r="L190" s="3" t="s">
        <v>67</v>
      </c>
      <c r="M190" s="6" t="s">
        <v>4194</v>
      </c>
    </row>
    <row r="191" spans="1:13">
      <c r="A191" s="7">
        <v>186</v>
      </c>
      <c r="B191" s="3" t="s">
        <v>2150</v>
      </c>
      <c r="C191" s="3" t="s">
        <v>505</v>
      </c>
      <c r="D191" s="3" t="s">
        <v>1198</v>
      </c>
      <c r="E191" s="4" t="s">
        <v>142</v>
      </c>
      <c r="F191" s="3" t="s">
        <v>1812</v>
      </c>
      <c r="G191" s="3" t="s">
        <v>45</v>
      </c>
      <c r="H191" s="3" t="s">
        <v>1881</v>
      </c>
      <c r="I191" s="26" t="s">
        <v>27</v>
      </c>
      <c r="J191" s="27">
        <v>134</v>
      </c>
      <c r="K191" s="19">
        <v>2.64</v>
      </c>
      <c r="L191" s="3" t="s">
        <v>35</v>
      </c>
      <c r="M191" s="6" t="s">
        <v>4194</v>
      </c>
    </row>
    <row r="192" spans="1:13">
      <c r="A192" s="7">
        <v>187</v>
      </c>
      <c r="B192" s="3" t="s">
        <v>2151</v>
      </c>
      <c r="C192" s="3" t="s">
        <v>108</v>
      </c>
      <c r="D192" s="3" t="s">
        <v>1546</v>
      </c>
      <c r="E192" s="4" t="s">
        <v>142</v>
      </c>
      <c r="F192" s="3" t="s">
        <v>1907</v>
      </c>
      <c r="G192" s="3" t="s">
        <v>50</v>
      </c>
      <c r="H192" s="3" t="s">
        <v>1881</v>
      </c>
      <c r="I192" s="26" t="s">
        <v>26</v>
      </c>
      <c r="J192" s="27">
        <v>116</v>
      </c>
      <c r="K192" s="19">
        <v>2.2599999999999998</v>
      </c>
      <c r="L192" s="3" t="s">
        <v>67</v>
      </c>
      <c r="M192" s="6" t="s">
        <v>4194</v>
      </c>
    </row>
    <row r="193" spans="1:13">
      <c r="A193" s="7">
        <v>188</v>
      </c>
      <c r="B193" s="3" t="s">
        <v>2152</v>
      </c>
      <c r="C193" s="3" t="s">
        <v>443</v>
      </c>
      <c r="D193" s="3" t="s">
        <v>767</v>
      </c>
      <c r="E193" s="4" t="s">
        <v>1480</v>
      </c>
      <c r="F193" s="3" t="s">
        <v>1908</v>
      </c>
      <c r="G193" s="3" t="s">
        <v>45</v>
      </c>
      <c r="H193" s="3" t="s">
        <v>1881</v>
      </c>
      <c r="I193" s="56" t="s">
        <v>26</v>
      </c>
      <c r="J193" s="27">
        <v>130</v>
      </c>
      <c r="K193" s="19">
        <v>2.85</v>
      </c>
      <c r="L193" s="3" t="s">
        <v>35</v>
      </c>
      <c r="M193" s="6" t="s">
        <v>4196</v>
      </c>
    </row>
    <row r="194" spans="1:13">
      <c r="A194" s="7">
        <v>189</v>
      </c>
      <c r="B194" s="3" t="s">
        <v>2153</v>
      </c>
      <c r="C194" s="3" t="s">
        <v>1909</v>
      </c>
      <c r="D194" s="3" t="s">
        <v>978</v>
      </c>
      <c r="E194" s="4" t="s">
        <v>142</v>
      </c>
      <c r="F194" s="3" t="s">
        <v>1628</v>
      </c>
      <c r="G194" s="3" t="s">
        <v>45</v>
      </c>
      <c r="H194" s="3" t="s">
        <v>1881</v>
      </c>
      <c r="I194" s="26" t="s">
        <v>26</v>
      </c>
      <c r="J194" s="27">
        <v>115</v>
      </c>
      <c r="K194" s="19">
        <v>2.15</v>
      </c>
      <c r="L194" s="3" t="s">
        <v>67</v>
      </c>
      <c r="M194" s="6" t="s">
        <v>4194</v>
      </c>
    </row>
    <row r="195" spans="1:13">
      <c r="A195" s="7">
        <v>190</v>
      </c>
      <c r="B195" s="3" t="s">
        <v>2154</v>
      </c>
      <c r="C195" s="3" t="s">
        <v>1910</v>
      </c>
      <c r="D195" s="3" t="s">
        <v>1247</v>
      </c>
      <c r="E195" s="4" t="s">
        <v>142</v>
      </c>
      <c r="F195" s="3" t="s">
        <v>1869</v>
      </c>
      <c r="G195" s="3" t="s">
        <v>21</v>
      </c>
      <c r="H195" s="3" t="s">
        <v>1881</v>
      </c>
      <c r="I195" s="26" t="s">
        <v>14</v>
      </c>
      <c r="J195" s="27">
        <v>50</v>
      </c>
      <c r="K195" s="19">
        <v>2.09</v>
      </c>
      <c r="L195" s="3" t="s">
        <v>67</v>
      </c>
      <c r="M195" s="6" t="s">
        <v>4197</v>
      </c>
    </row>
    <row r="196" spans="1:13">
      <c r="A196" s="7">
        <v>191</v>
      </c>
      <c r="B196" s="3" t="s">
        <v>2155</v>
      </c>
      <c r="C196" s="3" t="s">
        <v>766</v>
      </c>
      <c r="D196" s="3" t="s">
        <v>200</v>
      </c>
      <c r="E196" s="4" t="s">
        <v>1480</v>
      </c>
      <c r="F196" s="3" t="s">
        <v>1911</v>
      </c>
      <c r="G196" s="3" t="s">
        <v>65</v>
      </c>
      <c r="H196" s="3" t="s">
        <v>1881</v>
      </c>
      <c r="I196" s="56" t="s">
        <v>26</v>
      </c>
      <c r="J196" s="27">
        <v>131</v>
      </c>
      <c r="K196" s="19">
        <v>2.69</v>
      </c>
      <c r="L196" s="3" t="s">
        <v>35</v>
      </c>
      <c r="M196" s="6" t="s">
        <v>4196</v>
      </c>
    </row>
    <row r="197" spans="1:13">
      <c r="A197" s="7">
        <v>192</v>
      </c>
      <c r="B197" s="3" t="s">
        <v>2156</v>
      </c>
      <c r="C197" s="3" t="s">
        <v>1479</v>
      </c>
      <c r="D197" s="3" t="s">
        <v>1180</v>
      </c>
      <c r="E197" s="4" t="s">
        <v>142</v>
      </c>
      <c r="F197" s="3" t="s">
        <v>1614</v>
      </c>
      <c r="G197" s="3" t="s">
        <v>359</v>
      </c>
      <c r="H197" s="3" t="s">
        <v>1881</v>
      </c>
      <c r="I197" s="56" t="s">
        <v>26</v>
      </c>
      <c r="J197" s="27">
        <v>134</v>
      </c>
      <c r="K197" s="19">
        <v>2.65</v>
      </c>
      <c r="L197" s="3" t="s">
        <v>35</v>
      </c>
      <c r="M197" s="6" t="s">
        <v>4196</v>
      </c>
    </row>
    <row r="198" spans="1:13">
      <c r="A198" s="7">
        <v>193</v>
      </c>
      <c r="B198" s="3" t="s">
        <v>2157</v>
      </c>
      <c r="C198" s="3" t="s">
        <v>1912</v>
      </c>
      <c r="D198" s="3" t="s">
        <v>333</v>
      </c>
      <c r="E198" s="4" t="s">
        <v>142</v>
      </c>
      <c r="F198" s="3" t="s">
        <v>1913</v>
      </c>
      <c r="G198" s="3" t="s">
        <v>178</v>
      </c>
      <c r="H198" s="3" t="s">
        <v>1881</v>
      </c>
      <c r="I198" s="26" t="s">
        <v>26</v>
      </c>
      <c r="J198" s="27">
        <v>124</v>
      </c>
      <c r="K198" s="19">
        <v>2.77</v>
      </c>
      <c r="L198" s="3" t="s">
        <v>35</v>
      </c>
      <c r="M198" s="6" t="s">
        <v>4194</v>
      </c>
    </row>
    <row r="199" spans="1:13">
      <c r="A199" s="7">
        <v>194</v>
      </c>
      <c r="B199" s="3" t="s">
        <v>2158</v>
      </c>
      <c r="C199" s="3" t="s">
        <v>1914</v>
      </c>
      <c r="D199" s="3" t="s">
        <v>1242</v>
      </c>
      <c r="E199" s="4" t="s">
        <v>142</v>
      </c>
      <c r="F199" s="3" t="s">
        <v>1828</v>
      </c>
      <c r="G199" s="3" t="s">
        <v>126</v>
      </c>
      <c r="H199" s="3" t="s">
        <v>1881</v>
      </c>
      <c r="I199" s="26" t="s">
        <v>26</v>
      </c>
      <c r="J199" s="27">
        <v>99</v>
      </c>
      <c r="K199" s="19">
        <v>2.3199999999999998</v>
      </c>
      <c r="L199" s="3" t="s">
        <v>67</v>
      </c>
      <c r="M199" s="6" t="s">
        <v>4194</v>
      </c>
    </row>
    <row r="200" spans="1:13">
      <c r="A200" s="7">
        <v>195</v>
      </c>
      <c r="B200" s="3" t="s">
        <v>2159</v>
      </c>
      <c r="C200" s="3" t="s">
        <v>30</v>
      </c>
      <c r="D200" s="3" t="s">
        <v>1915</v>
      </c>
      <c r="E200" s="4" t="s">
        <v>1480</v>
      </c>
      <c r="F200" s="3" t="s">
        <v>1916</v>
      </c>
      <c r="G200" s="3" t="s">
        <v>785</v>
      </c>
      <c r="H200" s="3" t="s">
        <v>1881</v>
      </c>
      <c r="I200" s="56" t="s">
        <v>26</v>
      </c>
      <c r="J200" s="27">
        <v>130</v>
      </c>
      <c r="K200" s="19">
        <v>2.7</v>
      </c>
      <c r="L200" s="3" t="s">
        <v>35</v>
      </c>
      <c r="M200" s="6" t="s">
        <v>4196</v>
      </c>
    </row>
    <row r="201" spans="1:13">
      <c r="A201" s="7">
        <v>196</v>
      </c>
      <c r="B201" s="3" t="s">
        <v>2160</v>
      </c>
      <c r="C201" s="3" t="s">
        <v>1917</v>
      </c>
      <c r="D201" s="3" t="s">
        <v>1193</v>
      </c>
      <c r="E201" s="4" t="s">
        <v>142</v>
      </c>
      <c r="F201" s="3" t="s">
        <v>1918</v>
      </c>
      <c r="G201" s="3" t="s">
        <v>126</v>
      </c>
      <c r="H201" s="3" t="s">
        <v>1881</v>
      </c>
      <c r="I201" s="26" t="s">
        <v>26</v>
      </c>
      <c r="J201" s="27">
        <v>130</v>
      </c>
      <c r="K201" s="19">
        <v>2.54</v>
      </c>
      <c r="L201" s="3" t="s">
        <v>35</v>
      </c>
      <c r="M201" s="6" t="s">
        <v>4194</v>
      </c>
    </row>
    <row r="202" spans="1:13">
      <c r="A202" s="7">
        <v>197</v>
      </c>
      <c r="B202" s="3" t="s">
        <v>2161</v>
      </c>
      <c r="C202" s="3" t="s">
        <v>108</v>
      </c>
      <c r="D202" s="3" t="s">
        <v>429</v>
      </c>
      <c r="E202" s="4" t="s">
        <v>142</v>
      </c>
      <c r="F202" s="3" t="s">
        <v>1919</v>
      </c>
      <c r="G202" s="3" t="s">
        <v>299</v>
      </c>
      <c r="H202" s="3" t="s">
        <v>1881</v>
      </c>
      <c r="I202" s="26" t="s">
        <v>14</v>
      </c>
      <c r="J202" s="27">
        <v>91</v>
      </c>
      <c r="K202" s="19">
        <v>1.59</v>
      </c>
      <c r="L202" s="3" t="s">
        <v>88</v>
      </c>
      <c r="M202" s="6" t="s">
        <v>4197</v>
      </c>
    </row>
    <row r="203" spans="1:13">
      <c r="A203" s="7">
        <v>198</v>
      </c>
      <c r="B203" s="3" t="s">
        <v>2162</v>
      </c>
      <c r="C203" s="3" t="s">
        <v>1049</v>
      </c>
      <c r="D203" s="3" t="s">
        <v>85</v>
      </c>
      <c r="E203" s="4" t="s">
        <v>142</v>
      </c>
      <c r="F203" s="3" t="s">
        <v>1759</v>
      </c>
      <c r="G203" s="3" t="s">
        <v>359</v>
      </c>
      <c r="H203" s="3" t="s">
        <v>1881</v>
      </c>
      <c r="I203" s="56" t="s">
        <v>26</v>
      </c>
      <c r="J203" s="27">
        <v>130</v>
      </c>
      <c r="K203" s="19">
        <v>2.86</v>
      </c>
      <c r="L203" s="3" t="s">
        <v>35</v>
      </c>
      <c r="M203" s="6" t="s">
        <v>4196</v>
      </c>
    </row>
    <row r="204" spans="1:13">
      <c r="A204" s="7">
        <v>199</v>
      </c>
      <c r="B204" s="3" t="s">
        <v>2163</v>
      </c>
      <c r="C204" s="3" t="s">
        <v>505</v>
      </c>
      <c r="D204" s="3" t="s">
        <v>91</v>
      </c>
      <c r="E204" s="4" t="s">
        <v>142</v>
      </c>
      <c r="F204" s="3" t="s">
        <v>1908</v>
      </c>
      <c r="G204" s="3" t="s">
        <v>1920</v>
      </c>
      <c r="H204" s="3" t="s">
        <v>1881</v>
      </c>
      <c r="I204" s="26" t="s">
        <v>26</v>
      </c>
      <c r="J204" s="27">
        <v>123</v>
      </c>
      <c r="K204" s="19">
        <v>3.07</v>
      </c>
      <c r="L204" s="3" t="s">
        <v>35</v>
      </c>
      <c r="M204" s="6" t="s">
        <v>4194</v>
      </c>
    </row>
    <row r="205" spans="1:13">
      <c r="A205" s="7">
        <v>200</v>
      </c>
      <c r="B205" s="3" t="s">
        <v>2164</v>
      </c>
      <c r="C205" s="3" t="s">
        <v>1921</v>
      </c>
      <c r="D205" s="3" t="s">
        <v>954</v>
      </c>
      <c r="E205" s="4" t="s">
        <v>142</v>
      </c>
      <c r="F205" s="3" t="s">
        <v>1922</v>
      </c>
      <c r="G205" s="3" t="s">
        <v>33</v>
      </c>
      <c r="H205" s="3" t="s">
        <v>1881</v>
      </c>
      <c r="I205" s="26" t="s">
        <v>26</v>
      </c>
      <c r="J205" s="27">
        <v>112</v>
      </c>
      <c r="K205" s="19">
        <v>1.89</v>
      </c>
      <c r="L205" s="3" t="s">
        <v>88</v>
      </c>
      <c r="M205" s="6" t="s">
        <v>4194</v>
      </c>
    </row>
    <row r="206" spans="1:13">
      <c r="A206" s="7">
        <v>201</v>
      </c>
      <c r="B206" s="3" t="s">
        <v>2165</v>
      </c>
      <c r="C206" s="3" t="s">
        <v>1226</v>
      </c>
      <c r="D206" s="3" t="s">
        <v>1860</v>
      </c>
      <c r="E206" s="4" t="s">
        <v>142</v>
      </c>
      <c r="F206" s="3" t="s">
        <v>1898</v>
      </c>
      <c r="G206" s="3" t="s">
        <v>45</v>
      </c>
      <c r="H206" s="3" t="s">
        <v>1881</v>
      </c>
      <c r="I206" s="26" t="s">
        <v>26</v>
      </c>
      <c r="J206" s="27">
        <v>131</v>
      </c>
      <c r="K206" s="19">
        <v>2.6</v>
      </c>
      <c r="L206" s="3" t="s">
        <v>35</v>
      </c>
      <c r="M206" s="6" t="s">
        <v>4194</v>
      </c>
    </row>
    <row r="207" spans="1:13">
      <c r="A207" s="7">
        <v>202</v>
      </c>
      <c r="B207" s="3" t="s">
        <v>2166</v>
      </c>
      <c r="C207" s="3" t="s">
        <v>1923</v>
      </c>
      <c r="D207" s="3" t="s">
        <v>1239</v>
      </c>
      <c r="E207" s="4" t="s">
        <v>142</v>
      </c>
      <c r="F207" s="3" t="s">
        <v>1924</v>
      </c>
      <c r="G207" s="3" t="s">
        <v>299</v>
      </c>
      <c r="H207" s="3" t="s">
        <v>1881</v>
      </c>
      <c r="I207" s="26" t="s">
        <v>14</v>
      </c>
      <c r="J207" s="27">
        <v>29</v>
      </c>
      <c r="K207" s="19">
        <v>1.81</v>
      </c>
      <c r="L207" s="3" t="s">
        <v>88</v>
      </c>
      <c r="M207" s="6" t="s">
        <v>4197</v>
      </c>
    </row>
    <row r="208" spans="1:13">
      <c r="A208" s="7">
        <v>203</v>
      </c>
      <c r="B208" s="3" t="s">
        <v>2167</v>
      </c>
      <c r="C208" s="3" t="s">
        <v>1227</v>
      </c>
      <c r="D208" s="3" t="s">
        <v>1196</v>
      </c>
      <c r="E208" s="4" t="s">
        <v>142</v>
      </c>
      <c r="F208" s="3" t="s">
        <v>1925</v>
      </c>
      <c r="G208" s="3" t="s">
        <v>97</v>
      </c>
      <c r="H208" s="3" t="s">
        <v>1881</v>
      </c>
      <c r="I208" s="26" t="s">
        <v>24</v>
      </c>
      <c r="J208" s="27">
        <v>103</v>
      </c>
      <c r="K208" s="19">
        <v>1.87</v>
      </c>
      <c r="L208" s="3" t="s">
        <v>88</v>
      </c>
      <c r="M208" s="6" t="s">
        <v>4194</v>
      </c>
    </row>
    <row r="209" spans="1:13">
      <c r="A209" s="7">
        <v>204</v>
      </c>
      <c r="B209" s="3" t="s">
        <v>2168</v>
      </c>
      <c r="C209" s="3" t="s">
        <v>602</v>
      </c>
      <c r="D209" s="3" t="s">
        <v>181</v>
      </c>
      <c r="E209" s="4" t="s">
        <v>142</v>
      </c>
      <c r="F209" s="3" t="s">
        <v>1617</v>
      </c>
      <c r="G209" s="3" t="s">
        <v>178</v>
      </c>
      <c r="H209" s="3" t="s">
        <v>1881</v>
      </c>
      <c r="I209" s="26" t="s">
        <v>66</v>
      </c>
      <c r="J209" s="27">
        <v>107</v>
      </c>
      <c r="K209" s="19">
        <v>1.79</v>
      </c>
      <c r="L209" s="3" t="s">
        <v>88</v>
      </c>
      <c r="M209" s="6" t="s">
        <v>4197</v>
      </c>
    </row>
    <row r="210" spans="1:13">
      <c r="A210" s="7">
        <v>205</v>
      </c>
      <c r="B210" s="3" t="s">
        <v>2169</v>
      </c>
      <c r="C210" s="3" t="s">
        <v>1216</v>
      </c>
      <c r="D210" s="3" t="s">
        <v>1189</v>
      </c>
      <c r="E210" s="4" t="s">
        <v>142</v>
      </c>
      <c r="F210" s="3" t="s">
        <v>1591</v>
      </c>
      <c r="G210" s="3" t="s">
        <v>40</v>
      </c>
      <c r="H210" s="3" t="s">
        <v>1926</v>
      </c>
      <c r="I210" s="26" t="s">
        <v>26</v>
      </c>
      <c r="J210" s="27">
        <v>132</v>
      </c>
      <c r="K210" s="19">
        <v>2.4500000000000002</v>
      </c>
      <c r="L210" s="3" t="s">
        <v>67</v>
      </c>
      <c r="M210" s="6" t="s">
        <v>4194</v>
      </c>
    </row>
    <row r="211" spans="1:13">
      <c r="A211" s="7">
        <v>206</v>
      </c>
      <c r="B211" s="3" t="s">
        <v>2170</v>
      </c>
      <c r="C211" s="3" t="s">
        <v>1927</v>
      </c>
      <c r="D211" s="3" t="s">
        <v>113</v>
      </c>
      <c r="E211" s="4" t="s">
        <v>142</v>
      </c>
      <c r="F211" s="3" t="s">
        <v>1928</v>
      </c>
      <c r="G211" s="3" t="s">
        <v>55</v>
      </c>
      <c r="H211" s="3" t="s">
        <v>1926</v>
      </c>
      <c r="I211" s="26" t="s">
        <v>26</v>
      </c>
      <c r="J211" s="27">
        <v>131</v>
      </c>
      <c r="K211" s="19">
        <v>2.48</v>
      </c>
      <c r="L211" s="3" t="s">
        <v>67</v>
      </c>
      <c r="M211" s="6" t="s">
        <v>4194</v>
      </c>
    </row>
    <row r="212" spans="1:13">
      <c r="A212" s="7">
        <v>207</v>
      </c>
      <c r="B212" s="3" t="s">
        <v>2171</v>
      </c>
      <c r="C212" s="3" t="s">
        <v>1929</v>
      </c>
      <c r="D212" s="3" t="s">
        <v>543</v>
      </c>
      <c r="E212" s="4" t="s">
        <v>142</v>
      </c>
      <c r="F212" s="3" t="s">
        <v>1930</v>
      </c>
      <c r="G212" s="3" t="s">
        <v>785</v>
      </c>
      <c r="H212" s="3" t="s">
        <v>1926</v>
      </c>
      <c r="I212" s="26" t="s">
        <v>26</v>
      </c>
      <c r="J212" s="27">
        <v>123</v>
      </c>
      <c r="K212" s="19">
        <v>2.92</v>
      </c>
      <c r="L212" s="3" t="s">
        <v>35</v>
      </c>
      <c r="M212" s="6" t="s">
        <v>4194</v>
      </c>
    </row>
    <row r="213" spans="1:13">
      <c r="A213" s="7">
        <v>208</v>
      </c>
      <c r="B213" s="3" t="s">
        <v>2172</v>
      </c>
      <c r="C213" s="3" t="s">
        <v>1931</v>
      </c>
      <c r="D213" s="3" t="s">
        <v>978</v>
      </c>
      <c r="E213" s="4" t="s">
        <v>142</v>
      </c>
      <c r="F213" s="3" t="s">
        <v>1579</v>
      </c>
      <c r="G213" s="3" t="s">
        <v>55</v>
      </c>
      <c r="H213" s="3" t="s">
        <v>1926</v>
      </c>
      <c r="I213" s="56" t="s">
        <v>26</v>
      </c>
      <c r="J213" s="27">
        <v>134</v>
      </c>
      <c r="K213" s="19">
        <v>2.71</v>
      </c>
      <c r="L213" s="3" t="s">
        <v>35</v>
      </c>
      <c r="M213" s="6" t="s">
        <v>4196</v>
      </c>
    </row>
    <row r="214" spans="1:13">
      <c r="A214" s="7">
        <v>209</v>
      </c>
      <c r="B214" s="3" t="s">
        <v>2173</v>
      </c>
      <c r="C214" s="3" t="s">
        <v>1278</v>
      </c>
      <c r="D214" s="3" t="s">
        <v>1217</v>
      </c>
      <c r="E214" s="4" t="s">
        <v>142</v>
      </c>
      <c r="F214" s="3" t="s">
        <v>1932</v>
      </c>
      <c r="G214" s="3" t="s">
        <v>308</v>
      </c>
      <c r="H214" s="3" t="s">
        <v>1926</v>
      </c>
      <c r="I214" s="26" t="s">
        <v>25</v>
      </c>
      <c r="J214" s="27">
        <v>100</v>
      </c>
      <c r="K214" s="19">
        <v>2.4300000000000002</v>
      </c>
      <c r="L214" s="3" t="s">
        <v>67</v>
      </c>
      <c r="M214" s="6" t="s">
        <v>4194</v>
      </c>
    </row>
    <row r="215" spans="1:13">
      <c r="A215" s="7">
        <v>210</v>
      </c>
      <c r="B215" s="3" t="s">
        <v>2174</v>
      </c>
      <c r="C215" s="3" t="s">
        <v>1221</v>
      </c>
      <c r="D215" s="3" t="s">
        <v>984</v>
      </c>
      <c r="E215" s="4" t="s">
        <v>142</v>
      </c>
      <c r="F215" s="3" t="s">
        <v>1933</v>
      </c>
      <c r="G215" s="3" t="s">
        <v>65</v>
      </c>
      <c r="H215" s="3" t="s">
        <v>1926</v>
      </c>
      <c r="I215" s="56" t="s">
        <v>26</v>
      </c>
      <c r="J215" s="27">
        <v>134</v>
      </c>
      <c r="K215" s="19">
        <v>2.88</v>
      </c>
      <c r="L215" s="3" t="s">
        <v>35</v>
      </c>
      <c r="M215" s="6" t="s">
        <v>4196</v>
      </c>
    </row>
    <row r="216" spans="1:13">
      <c r="A216" s="7">
        <v>211</v>
      </c>
      <c r="B216" s="3" t="s">
        <v>2175</v>
      </c>
      <c r="C216" s="3" t="s">
        <v>1934</v>
      </c>
      <c r="D216" s="3" t="s">
        <v>113</v>
      </c>
      <c r="E216" s="4" t="s">
        <v>1480</v>
      </c>
      <c r="F216" s="3" t="s">
        <v>1699</v>
      </c>
      <c r="G216" s="3" t="s">
        <v>785</v>
      </c>
      <c r="H216" s="3" t="s">
        <v>1926</v>
      </c>
      <c r="I216" s="26" t="s">
        <v>14</v>
      </c>
      <c r="J216" s="27">
        <v>30</v>
      </c>
      <c r="K216" s="19">
        <v>1.8</v>
      </c>
      <c r="L216" s="3" t="s">
        <v>88</v>
      </c>
      <c r="M216" s="6" t="s">
        <v>4197</v>
      </c>
    </row>
    <row r="217" spans="1:13">
      <c r="A217" s="7">
        <v>212</v>
      </c>
      <c r="B217" s="3" t="s">
        <v>2176</v>
      </c>
      <c r="C217" s="3" t="s">
        <v>1935</v>
      </c>
      <c r="D217" s="3" t="s">
        <v>1277</v>
      </c>
      <c r="E217" s="4" t="s">
        <v>142</v>
      </c>
      <c r="F217" s="3" t="s">
        <v>1936</v>
      </c>
      <c r="G217" s="3" t="s">
        <v>50</v>
      </c>
      <c r="H217" s="3" t="s">
        <v>1926</v>
      </c>
      <c r="I217" s="26" t="s">
        <v>24</v>
      </c>
      <c r="J217" s="27">
        <v>134</v>
      </c>
      <c r="K217" s="19">
        <v>2.56</v>
      </c>
      <c r="L217" s="3" t="s">
        <v>35</v>
      </c>
      <c r="M217" s="6" t="s">
        <v>4194</v>
      </c>
    </row>
    <row r="218" spans="1:13">
      <c r="A218" s="7">
        <v>213</v>
      </c>
      <c r="B218" s="3" t="s">
        <v>2177</v>
      </c>
      <c r="C218" s="3" t="s">
        <v>1231</v>
      </c>
      <c r="D218" s="3" t="s">
        <v>537</v>
      </c>
      <c r="E218" s="4" t="s">
        <v>142</v>
      </c>
      <c r="F218" s="3" t="s">
        <v>1925</v>
      </c>
      <c r="G218" s="3" t="s">
        <v>55</v>
      </c>
      <c r="H218" s="3" t="s">
        <v>1926</v>
      </c>
      <c r="I218" s="26" t="s">
        <v>14</v>
      </c>
      <c r="J218" s="27">
        <v>17</v>
      </c>
      <c r="K218" s="19">
        <v>1.76</v>
      </c>
      <c r="L218" s="3" t="s">
        <v>88</v>
      </c>
      <c r="M218" s="6" t="s">
        <v>4197</v>
      </c>
    </row>
    <row r="219" spans="1:13">
      <c r="A219" s="7">
        <v>214</v>
      </c>
      <c r="B219" s="3" t="s">
        <v>2178</v>
      </c>
      <c r="C219" s="3" t="s">
        <v>1937</v>
      </c>
      <c r="D219" s="3" t="s">
        <v>129</v>
      </c>
      <c r="E219" s="4" t="s">
        <v>1480</v>
      </c>
      <c r="F219" s="3" t="s">
        <v>1473</v>
      </c>
      <c r="G219" s="3" t="s">
        <v>303</v>
      </c>
      <c r="H219" s="3" t="s">
        <v>1926</v>
      </c>
      <c r="I219" s="56" t="s">
        <v>26</v>
      </c>
      <c r="J219" s="27">
        <v>134</v>
      </c>
      <c r="K219" s="19">
        <v>3.51</v>
      </c>
      <c r="L219" s="3" t="s">
        <v>28</v>
      </c>
      <c r="M219" s="6" t="s">
        <v>4196</v>
      </c>
    </row>
    <row r="220" spans="1:13">
      <c r="A220" s="7">
        <v>215</v>
      </c>
      <c r="B220" s="3" t="s">
        <v>2179</v>
      </c>
      <c r="C220" s="3" t="s">
        <v>1259</v>
      </c>
      <c r="D220" s="3" t="s">
        <v>681</v>
      </c>
      <c r="E220" s="4" t="s">
        <v>142</v>
      </c>
      <c r="F220" s="3" t="s">
        <v>420</v>
      </c>
      <c r="G220" s="3" t="s">
        <v>40</v>
      </c>
      <c r="H220" s="3" t="s">
        <v>1926</v>
      </c>
      <c r="I220" s="26" t="s">
        <v>26</v>
      </c>
      <c r="J220" s="27">
        <v>128</v>
      </c>
      <c r="K220" s="19">
        <v>2.39</v>
      </c>
      <c r="L220" s="3" t="s">
        <v>67</v>
      </c>
      <c r="M220" s="6" t="s">
        <v>4194</v>
      </c>
    </row>
    <row r="221" spans="1:13">
      <c r="A221" s="7">
        <v>216</v>
      </c>
      <c r="B221" s="3" t="s">
        <v>2180</v>
      </c>
      <c r="C221" s="3" t="s">
        <v>1275</v>
      </c>
      <c r="D221" s="3" t="s">
        <v>429</v>
      </c>
      <c r="E221" s="4" t="s">
        <v>142</v>
      </c>
      <c r="F221" s="3" t="s">
        <v>1938</v>
      </c>
      <c r="G221" s="3" t="s">
        <v>55</v>
      </c>
      <c r="H221" s="3" t="s">
        <v>1926</v>
      </c>
      <c r="I221" s="56" t="s">
        <v>26</v>
      </c>
      <c r="J221" s="27">
        <v>134</v>
      </c>
      <c r="K221" s="19">
        <v>2.73</v>
      </c>
      <c r="L221" s="3" t="s">
        <v>35</v>
      </c>
      <c r="M221" s="6" t="s">
        <v>4196</v>
      </c>
    </row>
    <row r="222" spans="1:13">
      <c r="A222" s="7">
        <v>217</v>
      </c>
      <c r="B222" s="3" t="s">
        <v>2181</v>
      </c>
      <c r="C222" s="3" t="s">
        <v>1939</v>
      </c>
      <c r="D222" s="3" t="s">
        <v>550</v>
      </c>
      <c r="E222" s="4" t="s">
        <v>142</v>
      </c>
      <c r="F222" s="3" t="s">
        <v>1473</v>
      </c>
      <c r="G222" s="3" t="s">
        <v>40</v>
      </c>
      <c r="H222" s="3" t="s">
        <v>1926</v>
      </c>
      <c r="I222" s="26" t="s">
        <v>26</v>
      </c>
      <c r="J222" s="27">
        <v>130</v>
      </c>
      <c r="K222" s="19">
        <v>2.33</v>
      </c>
      <c r="L222" s="3" t="s">
        <v>67</v>
      </c>
      <c r="M222" s="6" t="s">
        <v>4194</v>
      </c>
    </row>
    <row r="223" spans="1:13">
      <c r="A223" s="7">
        <v>218</v>
      </c>
      <c r="B223" s="3" t="s">
        <v>2182</v>
      </c>
      <c r="C223" s="3" t="s">
        <v>873</v>
      </c>
      <c r="D223" s="3" t="s">
        <v>1940</v>
      </c>
      <c r="E223" s="4" t="s">
        <v>1480</v>
      </c>
      <c r="F223" s="3" t="s">
        <v>1941</v>
      </c>
      <c r="G223" s="3" t="s">
        <v>65</v>
      </c>
      <c r="H223" s="3" t="s">
        <v>1926</v>
      </c>
      <c r="I223" s="26" t="s">
        <v>26</v>
      </c>
      <c r="J223" s="27">
        <v>116</v>
      </c>
      <c r="K223" s="19">
        <v>1.79</v>
      </c>
      <c r="L223" s="3" t="s">
        <v>88</v>
      </c>
      <c r="M223" s="6" t="s">
        <v>4194</v>
      </c>
    </row>
    <row r="224" spans="1:13">
      <c r="A224" s="7">
        <v>219</v>
      </c>
      <c r="B224" s="3" t="s">
        <v>2183</v>
      </c>
      <c r="C224" s="3" t="s">
        <v>1275</v>
      </c>
      <c r="D224" s="3" t="s">
        <v>113</v>
      </c>
      <c r="E224" s="4" t="s">
        <v>142</v>
      </c>
      <c r="F224" s="3" t="s">
        <v>1654</v>
      </c>
      <c r="G224" s="3" t="s">
        <v>359</v>
      </c>
      <c r="H224" s="3" t="s">
        <v>1926</v>
      </c>
      <c r="I224" s="26" t="s">
        <v>25</v>
      </c>
      <c r="J224" s="27">
        <v>114</v>
      </c>
      <c r="K224" s="19">
        <v>2.16</v>
      </c>
      <c r="L224" s="3" t="s">
        <v>67</v>
      </c>
      <c r="M224" s="6" t="s">
        <v>4194</v>
      </c>
    </row>
    <row r="225" spans="1:13">
      <c r="A225" s="7">
        <v>220</v>
      </c>
      <c r="B225" s="3" t="s">
        <v>2184</v>
      </c>
      <c r="C225" s="3" t="s">
        <v>1718</v>
      </c>
      <c r="D225" s="3" t="s">
        <v>1727</v>
      </c>
      <c r="E225" s="4" t="s">
        <v>142</v>
      </c>
      <c r="F225" s="3" t="s">
        <v>1675</v>
      </c>
      <c r="G225" s="3" t="s">
        <v>50</v>
      </c>
      <c r="H225" s="3" t="s">
        <v>1926</v>
      </c>
      <c r="I225" s="26" t="s">
        <v>14</v>
      </c>
      <c r="J225" s="27">
        <v>85</v>
      </c>
      <c r="K225" s="19">
        <v>1.78</v>
      </c>
      <c r="L225" s="3" t="s">
        <v>88</v>
      </c>
      <c r="M225" s="6" t="s">
        <v>4197</v>
      </c>
    </row>
    <row r="226" spans="1:13">
      <c r="A226" s="7">
        <v>221</v>
      </c>
      <c r="B226" s="3" t="s">
        <v>2185</v>
      </c>
      <c r="C226" s="3" t="s">
        <v>1197</v>
      </c>
      <c r="D226" s="3" t="s">
        <v>1214</v>
      </c>
      <c r="E226" s="4" t="s">
        <v>142</v>
      </c>
      <c r="F226" s="3" t="s">
        <v>1601</v>
      </c>
      <c r="G226" s="3" t="s">
        <v>21</v>
      </c>
      <c r="H226" s="3" t="s">
        <v>1926</v>
      </c>
      <c r="I226" s="26" t="s">
        <v>26</v>
      </c>
      <c r="J226" s="27">
        <v>130</v>
      </c>
      <c r="K226" s="19">
        <v>2.38</v>
      </c>
      <c r="L226" s="3" t="s">
        <v>67</v>
      </c>
      <c r="M226" s="6" t="s">
        <v>4194</v>
      </c>
    </row>
    <row r="227" spans="1:13">
      <c r="A227" s="7">
        <v>222</v>
      </c>
      <c r="B227" s="3" t="s">
        <v>2186</v>
      </c>
      <c r="C227" s="3" t="s">
        <v>1229</v>
      </c>
      <c r="D227" s="3" t="s">
        <v>1230</v>
      </c>
      <c r="E227" s="4" t="s">
        <v>142</v>
      </c>
      <c r="F227" s="3" t="s">
        <v>1942</v>
      </c>
      <c r="G227" s="3" t="s">
        <v>40</v>
      </c>
      <c r="H227" s="3" t="s">
        <v>1926</v>
      </c>
      <c r="I227" s="26" t="s">
        <v>26</v>
      </c>
      <c r="J227" s="27">
        <v>128</v>
      </c>
      <c r="K227" s="19">
        <v>2.38</v>
      </c>
      <c r="L227" s="3" t="s">
        <v>67</v>
      </c>
      <c r="M227" s="6" t="s">
        <v>4194</v>
      </c>
    </row>
    <row r="228" spans="1:13">
      <c r="A228" s="7">
        <v>223</v>
      </c>
      <c r="B228" s="3" t="s">
        <v>2187</v>
      </c>
      <c r="C228" s="3" t="s">
        <v>814</v>
      </c>
      <c r="D228" s="3" t="s">
        <v>1943</v>
      </c>
      <c r="E228" s="4" t="s">
        <v>142</v>
      </c>
      <c r="F228" s="3" t="s">
        <v>1944</v>
      </c>
      <c r="G228" s="3" t="s">
        <v>40</v>
      </c>
      <c r="H228" s="3" t="s">
        <v>1926</v>
      </c>
      <c r="I228" s="26" t="s">
        <v>25</v>
      </c>
      <c r="J228" s="27">
        <v>97</v>
      </c>
      <c r="K228" s="19">
        <v>1.71</v>
      </c>
      <c r="L228" s="3" t="s">
        <v>88</v>
      </c>
      <c r="M228" s="6" t="s">
        <v>4194</v>
      </c>
    </row>
    <row r="229" spans="1:13">
      <c r="A229" s="7">
        <v>224</v>
      </c>
      <c r="B229" s="3" t="s">
        <v>2188</v>
      </c>
      <c r="C229" s="3" t="s">
        <v>1231</v>
      </c>
      <c r="D229" s="3" t="s">
        <v>156</v>
      </c>
      <c r="E229" s="4" t="s">
        <v>142</v>
      </c>
      <c r="F229" s="3" t="s">
        <v>1924</v>
      </c>
      <c r="G229" s="3" t="s">
        <v>303</v>
      </c>
      <c r="H229" s="3" t="s">
        <v>1926</v>
      </c>
      <c r="I229" s="56" t="s">
        <v>26</v>
      </c>
      <c r="J229" s="27">
        <v>132</v>
      </c>
      <c r="K229" s="19">
        <v>2.7</v>
      </c>
      <c r="L229" s="3" t="s">
        <v>35</v>
      </c>
      <c r="M229" s="6" t="s">
        <v>4196</v>
      </c>
    </row>
    <row r="230" spans="1:13">
      <c r="A230" s="7">
        <v>225</v>
      </c>
      <c r="B230" s="3" t="s">
        <v>2189</v>
      </c>
      <c r="C230" s="3" t="s">
        <v>1945</v>
      </c>
      <c r="D230" s="3" t="s">
        <v>1189</v>
      </c>
      <c r="E230" s="4" t="s">
        <v>142</v>
      </c>
      <c r="F230" s="3" t="s">
        <v>1693</v>
      </c>
      <c r="G230" s="3" t="s">
        <v>308</v>
      </c>
      <c r="H230" s="3" t="s">
        <v>1926</v>
      </c>
      <c r="I230" s="26" t="s">
        <v>24</v>
      </c>
      <c r="J230" s="27">
        <v>134</v>
      </c>
      <c r="K230" s="19">
        <v>2.35</v>
      </c>
      <c r="L230" s="3" t="s">
        <v>67</v>
      </c>
      <c r="M230" s="6" t="s">
        <v>4194</v>
      </c>
    </row>
    <row r="231" spans="1:13">
      <c r="A231" s="7">
        <v>226</v>
      </c>
      <c r="B231" s="3" t="s">
        <v>2190</v>
      </c>
      <c r="C231" s="3" t="s">
        <v>108</v>
      </c>
      <c r="D231" s="3" t="s">
        <v>142</v>
      </c>
      <c r="E231" s="4" t="s">
        <v>142</v>
      </c>
      <c r="F231" s="3" t="s">
        <v>1599</v>
      </c>
      <c r="G231" s="3" t="s">
        <v>55</v>
      </c>
      <c r="H231" s="3" t="s">
        <v>1926</v>
      </c>
      <c r="I231" s="56" t="s">
        <v>26</v>
      </c>
      <c r="J231" s="27">
        <v>134</v>
      </c>
      <c r="K231" s="19">
        <v>3.21</v>
      </c>
      <c r="L231" s="3" t="s">
        <v>28</v>
      </c>
      <c r="M231" s="6" t="s">
        <v>4196</v>
      </c>
    </row>
    <row r="232" spans="1:13">
      <c r="A232" s="7">
        <v>227</v>
      </c>
      <c r="B232" s="3" t="s">
        <v>2191</v>
      </c>
      <c r="C232" s="3" t="s">
        <v>1263</v>
      </c>
      <c r="D232" s="3" t="s">
        <v>38</v>
      </c>
      <c r="E232" s="4" t="s">
        <v>1480</v>
      </c>
      <c r="F232" s="3" t="s">
        <v>1661</v>
      </c>
      <c r="G232" s="3" t="s">
        <v>785</v>
      </c>
      <c r="H232" s="3" t="s">
        <v>1926</v>
      </c>
      <c r="I232" s="56" t="s">
        <v>26</v>
      </c>
      <c r="J232" s="27">
        <v>134</v>
      </c>
      <c r="K232" s="19">
        <v>2.78</v>
      </c>
      <c r="L232" s="3" t="s">
        <v>35</v>
      </c>
      <c r="M232" s="6" t="s">
        <v>4196</v>
      </c>
    </row>
    <row r="233" spans="1:13">
      <c r="A233" s="7">
        <v>228</v>
      </c>
      <c r="B233" s="3" t="s">
        <v>2192</v>
      </c>
      <c r="C233" s="3" t="s">
        <v>1183</v>
      </c>
      <c r="D233" s="3" t="s">
        <v>85</v>
      </c>
      <c r="E233" s="4" t="s">
        <v>142</v>
      </c>
      <c r="F233" s="3" t="s">
        <v>1559</v>
      </c>
      <c r="G233" s="3" t="s">
        <v>126</v>
      </c>
      <c r="H233" s="3" t="s">
        <v>1926</v>
      </c>
      <c r="I233" s="26" t="s">
        <v>26</v>
      </c>
      <c r="J233" s="27">
        <v>117</v>
      </c>
      <c r="K233" s="19">
        <v>2.5099999999999998</v>
      </c>
      <c r="L233" s="3" t="s">
        <v>35</v>
      </c>
      <c r="M233" s="6" t="s">
        <v>4194</v>
      </c>
    </row>
    <row r="234" spans="1:13">
      <c r="A234" s="7">
        <v>229</v>
      </c>
      <c r="B234" s="3" t="s">
        <v>2193</v>
      </c>
      <c r="C234" s="3" t="s">
        <v>1931</v>
      </c>
      <c r="D234" s="3" t="s">
        <v>477</v>
      </c>
      <c r="E234" s="4" t="s">
        <v>1480</v>
      </c>
      <c r="F234" s="3" t="s">
        <v>1556</v>
      </c>
      <c r="G234" s="3" t="s">
        <v>55</v>
      </c>
      <c r="H234" s="3" t="s">
        <v>1926</v>
      </c>
      <c r="I234" s="26" t="s">
        <v>27</v>
      </c>
      <c r="J234" s="27">
        <v>128</v>
      </c>
      <c r="K234" s="19">
        <v>2.2400000000000002</v>
      </c>
      <c r="L234" s="3" t="s">
        <v>67</v>
      </c>
      <c r="M234" s="6" t="s">
        <v>4194</v>
      </c>
    </row>
    <row r="235" spans="1:13">
      <c r="A235" s="7">
        <v>230</v>
      </c>
      <c r="B235" s="3" t="s">
        <v>2194</v>
      </c>
      <c r="C235" s="3" t="s">
        <v>1946</v>
      </c>
      <c r="D235" s="3" t="s">
        <v>327</v>
      </c>
      <c r="E235" s="4" t="s">
        <v>142</v>
      </c>
      <c r="F235" s="3" t="s">
        <v>1488</v>
      </c>
      <c r="G235" s="3" t="s">
        <v>50</v>
      </c>
      <c r="H235" s="3" t="s">
        <v>1926</v>
      </c>
      <c r="I235" s="26" t="s">
        <v>26</v>
      </c>
      <c r="J235" s="27">
        <v>117</v>
      </c>
      <c r="K235" s="19">
        <v>1.96</v>
      </c>
      <c r="L235" s="3" t="s">
        <v>88</v>
      </c>
      <c r="M235" s="6" t="s">
        <v>4194</v>
      </c>
    </row>
    <row r="236" spans="1:13">
      <c r="A236" s="7">
        <v>231</v>
      </c>
      <c r="B236" s="3" t="s">
        <v>2195</v>
      </c>
      <c r="C236" s="3" t="s">
        <v>1252</v>
      </c>
      <c r="D236" s="3" t="s">
        <v>1902</v>
      </c>
      <c r="E236" s="4" t="s">
        <v>142</v>
      </c>
      <c r="F236" s="3" t="s">
        <v>1947</v>
      </c>
      <c r="G236" s="3" t="s">
        <v>65</v>
      </c>
      <c r="H236" s="3" t="s">
        <v>1926</v>
      </c>
      <c r="I236" s="26" t="s">
        <v>26</v>
      </c>
      <c r="J236" s="27">
        <v>117</v>
      </c>
      <c r="K236" s="19">
        <v>1.54</v>
      </c>
      <c r="L236" s="3" t="s">
        <v>88</v>
      </c>
      <c r="M236" s="6" t="s">
        <v>4194</v>
      </c>
    </row>
    <row r="237" spans="1:13">
      <c r="A237" s="7">
        <v>232</v>
      </c>
      <c r="B237" s="3" t="s">
        <v>2196</v>
      </c>
      <c r="C237" s="3" t="s">
        <v>108</v>
      </c>
      <c r="D237" s="3" t="s">
        <v>718</v>
      </c>
      <c r="E237" s="4" t="s">
        <v>142</v>
      </c>
      <c r="F237" s="3" t="s">
        <v>1633</v>
      </c>
      <c r="G237" s="3" t="s">
        <v>785</v>
      </c>
      <c r="H237" s="3" t="s">
        <v>1926</v>
      </c>
      <c r="I237" s="26" t="s">
        <v>24</v>
      </c>
      <c r="J237" s="27">
        <v>107</v>
      </c>
      <c r="K237" s="19">
        <v>1.79</v>
      </c>
      <c r="L237" s="3" t="s">
        <v>88</v>
      </c>
      <c r="M237" s="6" t="s">
        <v>4194</v>
      </c>
    </row>
    <row r="238" spans="1:13">
      <c r="A238" s="7">
        <v>233</v>
      </c>
      <c r="B238" s="3" t="s">
        <v>2197</v>
      </c>
      <c r="C238" s="3" t="s">
        <v>1250</v>
      </c>
      <c r="D238" s="3" t="s">
        <v>718</v>
      </c>
      <c r="E238" s="4" t="s">
        <v>142</v>
      </c>
      <c r="F238" s="3" t="s">
        <v>1948</v>
      </c>
      <c r="G238" s="3" t="s">
        <v>55</v>
      </c>
      <c r="H238" s="3" t="s">
        <v>1926</v>
      </c>
      <c r="I238" s="26" t="s">
        <v>25</v>
      </c>
      <c r="J238" s="27">
        <v>31</v>
      </c>
      <c r="K238" s="19">
        <v>2.61</v>
      </c>
      <c r="L238" s="3" t="s">
        <v>35</v>
      </c>
      <c r="M238" s="6" t="s">
        <v>4194</v>
      </c>
    </row>
    <row r="239" spans="1:13">
      <c r="A239" s="7">
        <v>234</v>
      </c>
      <c r="B239" s="3" t="s">
        <v>2198</v>
      </c>
      <c r="C239" s="3" t="s">
        <v>1949</v>
      </c>
      <c r="D239" s="3" t="s">
        <v>1950</v>
      </c>
      <c r="E239" s="4" t="s">
        <v>142</v>
      </c>
      <c r="F239" s="3" t="s">
        <v>1844</v>
      </c>
      <c r="G239" s="3" t="s">
        <v>65</v>
      </c>
      <c r="H239" s="3" t="s">
        <v>1926</v>
      </c>
      <c r="I239" s="26" t="s">
        <v>26</v>
      </c>
      <c r="J239" s="27">
        <v>122</v>
      </c>
      <c r="K239" s="19">
        <v>2.86</v>
      </c>
      <c r="L239" s="3" t="s">
        <v>35</v>
      </c>
      <c r="M239" s="6" t="s">
        <v>4194</v>
      </c>
    </row>
    <row r="240" spans="1:13">
      <c r="A240" s="7">
        <v>235</v>
      </c>
      <c r="B240" s="3" t="s">
        <v>2199</v>
      </c>
      <c r="C240" s="3" t="s">
        <v>703</v>
      </c>
      <c r="D240" s="3" t="s">
        <v>113</v>
      </c>
      <c r="E240" s="4" t="s">
        <v>142</v>
      </c>
      <c r="F240" s="3" t="s">
        <v>1951</v>
      </c>
      <c r="G240" s="3" t="s">
        <v>55</v>
      </c>
      <c r="H240" s="3" t="s">
        <v>1926</v>
      </c>
      <c r="I240" s="56" t="s">
        <v>26</v>
      </c>
      <c r="J240" s="27">
        <v>130</v>
      </c>
      <c r="K240" s="19">
        <v>2.8</v>
      </c>
      <c r="L240" s="3" t="s">
        <v>35</v>
      </c>
      <c r="M240" s="6" t="s">
        <v>4196</v>
      </c>
    </row>
    <row r="241" spans="1:13">
      <c r="A241" s="7">
        <v>236</v>
      </c>
      <c r="B241" s="3" t="s">
        <v>2200</v>
      </c>
      <c r="C241" s="3" t="s">
        <v>1278</v>
      </c>
      <c r="D241" s="3" t="s">
        <v>1247</v>
      </c>
      <c r="E241" s="4" t="s">
        <v>142</v>
      </c>
      <c r="F241" s="3" t="s">
        <v>1952</v>
      </c>
      <c r="G241" s="3" t="s">
        <v>65</v>
      </c>
      <c r="H241" s="3" t="s">
        <v>1926</v>
      </c>
      <c r="I241" s="26" t="s">
        <v>26</v>
      </c>
      <c r="J241" s="27">
        <v>134</v>
      </c>
      <c r="K241" s="19">
        <v>2.41</v>
      </c>
      <c r="L241" s="3" t="s">
        <v>67</v>
      </c>
      <c r="M241" s="6" t="s">
        <v>4194</v>
      </c>
    </row>
    <row r="242" spans="1:13">
      <c r="A242" s="7">
        <v>237</v>
      </c>
      <c r="B242" s="3" t="s">
        <v>2201</v>
      </c>
      <c r="C242" s="3" t="s">
        <v>1953</v>
      </c>
      <c r="D242" s="3" t="s">
        <v>1277</v>
      </c>
      <c r="E242" s="4" t="s">
        <v>142</v>
      </c>
      <c r="F242" s="3" t="s">
        <v>1857</v>
      </c>
      <c r="G242" s="3" t="s">
        <v>359</v>
      </c>
      <c r="H242" s="3" t="s">
        <v>1926</v>
      </c>
      <c r="I242" s="56" t="s">
        <v>26</v>
      </c>
      <c r="J242" s="27">
        <v>134</v>
      </c>
      <c r="K242" s="19">
        <v>2.76</v>
      </c>
      <c r="L242" s="3" t="s">
        <v>35</v>
      </c>
      <c r="M242" s="6" t="s">
        <v>4196</v>
      </c>
    </row>
    <row r="243" spans="1:13">
      <c r="A243" s="7">
        <v>238</v>
      </c>
      <c r="B243" s="3" t="s">
        <v>2202</v>
      </c>
      <c r="C243" s="3" t="s">
        <v>1865</v>
      </c>
      <c r="D243" s="3" t="s">
        <v>1180</v>
      </c>
      <c r="E243" s="4" t="s">
        <v>142</v>
      </c>
      <c r="F243" s="3" t="s">
        <v>1941</v>
      </c>
      <c r="G243" s="3" t="s">
        <v>50</v>
      </c>
      <c r="H243" s="3" t="s">
        <v>1926</v>
      </c>
      <c r="I243" s="56" t="s">
        <v>26</v>
      </c>
      <c r="J243" s="27">
        <v>134</v>
      </c>
      <c r="K243" s="19">
        <v>3.33</v>
      </c>
      <c r="L243" s="3" t="s">
        <v>28</v>
      </c>
      <c r="M243" s="6" t="s">
        <v>4196</v>
      </c>
    </row>
    <row r="244" spans="1:13">
      <c r="A244" s="7">
        <v>239</v>
      </c>
      <c r="B244" s="3" t="s">
        <v>2203</v>
      </c>
      <c r="C244" s="3" t="s">
        <v>108</v>
      </c>
      <c r="D244" s="3" t="s">
        <v>257</v>
      </c>
      <c r="E244" s="4" t="s">
        <v>142</v>
      </c>
      <c r="F244" s="3" t="s">
        <v>1954</v>
      </c>
      <c r="G244" s="3" t="s">
        <v>308</v>
      </c>
      <c r="H244" s="3" t="s">
        <v>1926</v>
      </c>
      <c r="I244" s="26" t="s">
        <v>27</v>
      </c>
      <c r="J244" s="27">
        <v>131</v>
      </c>
      <c r="K244" s="19">
        <v>2.57</v>
      </c>
      <c r="L244" s="3" t="s">
        <v>35</v>
      </c>
      <c r="M244" s="6" t="s">
        <v>4194</v>
      </c>
    </row>
    <row r="245" spans="1:13">
      <c r="A245" s="7">
        <v>240</v>
      </c>
      <c r="B245" s="3" t="s">
        <v>2204</v>
      </c>
      <c r="C245" s="3" t="s">
        <v>1955</v>
      </c>
      <c r="D245" s="3" t="s">
        <v>1169</v>
      </c>
      <c r="E245" s="4" t="s">
        <v>142</v>
      </c>
      <c r="F245" s="3" t="s">
        <v>1549</v>
      </c>
      <c r="G245" s="3" t="s">
        <v>1956</v>
      </c>
      <c r="H245" s="3" t="s">
        <v>1926</v>
      </c>
      <c r="I245" s="26" t="s">
        <v>27</v>
      </c>
      <c r="J245" s="27">
        <v>125</v>
      </c>
      <c r="K245" s="19">
        <v>2.6</v>
      </c>
      <c r="L245" s="3" t="s">
        <v>35</v>
      </c>
      <c r="M245" s="6" t="s">
        <v>4194</v>
      </c>
    </row>
    <row r="246" spans="1:13">
      <c r="A246" s="7">
        <v>241</v>
      </c>
      <c r="B246" s="3" t="s">
        <v>2205</v>
      </c>
      <c r="C246" s="3" t="s">
        <v>1957</v>
      </c>
      <c r="D246" s="3" t="s">
        <v>1169</v>
      </c>
      <c r="E246" s="4" t="s">
        <v>142</v>
      </c>
      <c r="F246" s="3" t="s">
        <v>1938</v>
      </c>
      <c r="G246" s="3" t="s">
        <v>45</v>
      </c>
      <c r="H246" s="3" t="s">
        <v>1926</v>
      </c>
      <c r="I246" s="26" t="s">
        <v>25</v>
      </c>
      <c r="J246" s="27">
        <v>74</v>
      </c>
      <c r="K246" s="19">
        <v>1.72</v>
      </c>
      <c r="L246" s="3" t="s">
        <v>88</v>
      </c>
      <c r="M246" s="6" t="s">
        <v>4194</v>
      </c>
    </row>
    <row r="247" spans="1:13">
      <c r="A247" s="7">
        <v>242</v>
      </c>
      <c r="B247" s="3" t="s">
        <v>2206</v>
      </c>
      <c r="C247" s="3" t="s">
        <v>1958</v>
      </c>
      <c r="D247" s="3" t="s">
        <v>1763</v>
      </c>
      <c r="E247" s="4" t="s">
        <v>142</v>
      </c>
      <c r="F247" s="3" t="s">
        <v>1574</v>
      </c>
      <c r="G247" s="3" t="s">
        <v>97</v>
      </c>
      <c r="H247" s="3" t="s">
        <v>1926</v>
      </c>
      <c r="I247" s="26" t="s">
        <v>26</v>
      </c>
      <c r="J247" s="27">
        <v>120</v>
      </c>
      <c r="K247" s="19">
        <v>2.7</v>
      </c>
      <c r="L247" s="3" t="s">
        <v>35</v>
      </c>
      <c r="M247" s="6" t="s">
        <v>4194</v>
      </c>
    </row>
    <row r="248" spans="1:13">
      <c r="A248" s="7">
        <v>243</v>
      </c>
      <c r="B248" s="3" t="s">
        <v>2207</v>
      </c>
      <c r="C248" s="3" t="s">
        <v>1215</v>
      </c>
      <c r="D248" s="3" t="s">
        <v>1184</v>
      </c>
      <c r="E248" s="4" t="s">
        <v>142</v>
      </c>
      <c r="F248" s="3" t="s">
        <v>1707</v>
      </c>
      <c r="G248" s="3" t="s">
        <v>50</v>
      </c>
      <c r="H248" s="3" t="s">
        <v>1926</v>
      </c>
      <c r="I248" s="26" t="s">
        <v>26</v>
      </c>
      <c r="J248" s="27">
        <v>131</v>
      </c>
      <c r="K248" s="19">
        <v>2.4</v>
      </c>
      <c r="L248" s="3" t="s">
        <v>67</v>
      </c>
      <c r="M248" s="6" t="s">
        <v>4194</v>
      </c>
    </row>
    <row r="249" spans="1:13">
      <c r="A249" s="7">
        <v>244</v>
      </c>
      <c r="B249" s="3" t="s">
        <v>2208</v>
      </c>
      <c r="C249" s="3" t="s">
        <v>30</v>
      </c>
      <c r="D249" s="3" t="s">
        <v>121</v>
      </c>
      <c r="E249" s="4" t="s">
        <v>1480</v>
      </c>
      <c r="F249" s="3" t="s">
        <v>1526</v>
      </c>
      <c r="G249" s="3" t="s">
        <v>308</v>
      </c>
      <c r="H249" s="3" t="s">
        <v>1926</v>
      </c>
      <c r="I249" s="56" t="s">
        <v>26</v>
      </c>
      <c r="J249" s="27">
        <v>131</v>
      </c>
      <c r="K249" s="19">
        <v>2.85</v>
      </c>
      <c r="L249" s="3" t="s">
        <v>35</v>
      </c>
      <c r="M249" s="6" t="s">
        <v>4196</v>
      </c>
    </row>
    <row r="250" spans="1:13">
      <c r="A250" s="7">
        <v>245</v>
      </c>
      <c r="B250" s="3" t="s">
        <v>2209</v>
      </c>
      <c r="C250" s="3" t="s">
        <v>1959</v>
      </c>
      <c r="D250" s="3" t="s">
        <v>1722</v>
      </c>
      <c r="E250" s="4" t="s">
        <v>142</v>
      </c>
      <c r="F250" s="3" t="s">
        <v>1960</v>
      </c>
      <c r="G250" s="3" t="s">
        <v>55</v>
      </c>
      <c r="H250" s="3" t="s">
        <v>1926</v>
      </c>
      <c r="I250" s="26" t="s">
        <v>26</v>
      </c>
      <c r="J250" s="27">
        <v>131</v>
      </c>
      <c r="K250" s="19">
        <v>2.39</v>
      </c>
      <c r="L250" s="3" t="s">
        <v>67</v>
      </c>
      <c r="M250" s="6" t="s">
        <v>4194</v>
      </c>
    </row>
    <row r="251" spans="1:13">
      <c r="A251" s="7">
        <v>246</v>
      </c>
      <c r="B251" s="3" t="s">
        <v>2210</v>
      </c>
      <c r="C251" s="3" t="s">
        <v>1527</v>
      </c>
      <c r="D251" s="3" t="s">
        <v>62</v>
      </c>
      <c r="E251" s="4" t="s">
        <v>142</v>
      </c>
      <c r="F251" s="3" t="s">
        <v>1844</v>
      </c>
      <c r="G251" s="3" t="s">
        <v>178</v>
      </c>
      <c r="H251" s="3" t="s">
        <v>1926</v>
      </c>
      <c r="I251" s="26" t="s">
        <v>27</v>
      </c>
      <c r="J251" s="27">
        <v>134</v>
      </c>
      <c r="K251" s="19">
        <v>2.56</v>
      </c>
      <c r="L251" s="3" t="s">
        <v>35</v>
      </c>
      <c r="M251" s="6" t="s">
        <v>4194</v>
      </c>
    </row>
    <row r="252" spans="1:13">
      <c r="A252" s="7">
        <v>247</v>
      </c>
      <c r="B252" s="3" t="s">
        <v>2211</v>
      </c>
      <c r="C252" s="3" t="s">
        <v>1765</v>
      </c>
      <c r="D252" s="3" t="s">
        <v>441</v>
      </c>
      <c r="E252" s="4" t="s">
        <v>142</v>
      </c>
      <c r="F252" s="3" t="s">
        <v>1706</v>
      </c>
      <c r="G252" s="3" t="s">
        <v>303</v>
      </c>
      <c r="H252" s="3" t="s">
        <v>1926</v>
      </c>
      <c r="I252" s="56" t="s">
        <v>26</v>
      </c>
      <c r="J252" s="27">
        <v>134</v>
      </c>
      <c r="K252" s="19">
        <v>3.53</v>
      </c>
      <c r="L252" s="3" t="s">
        <v>28</v>
      </c>
      <c r="M252" s="6" t="s">
        <v>4196</v>
      </c>
    </row>
    <row r="253" spans="1:13">
      <c r="A253" s="7">
        <v>248</v>
      </c>
      <c r="B253" s="3" t="s">
        <v>2212</v>
      </c>
      <c r="C253" s="3" t="s">
        <v>184</v>
      </c>
      <c r="D253" s="3" t="s">
        <v>954</v>
      </c>
      <c r="E253" s="4" t="s">
        <v>142</v>
      </c>
      <c r="F253" s="3" t="s">
        <v>1622</v>
      </c>
      <c r="G253" s="3" t="s">
        <v>55</v>
      </c>
      <c r="H253" s="3" t="s">
        <v>1926</v>
      </c>
      <c r="I253" s="56" t="s">
        <v>26</v>
      </c>
      <c r="J253" s="27">
        <v>134</v>
      </c>
      <c r="K253" s="19">
        <v>3.14</v>
      </c>
      <c r="L253" s="3" t="s">
        <v>35</v>
      </c>
      <c r="M253" s="6" t="s">
        <v>4196</v>
      </c>
    </row>
    <row r="254" spans="1:13">
      <c r="A254" s="7">
        <v>249</v>
      </c>
      <c r="B254" s="3" t="s">
        <v>2213</v>
      </c>
      <c r="C254" s="3" t="s">
        <v>57</v>
      </c>
      <c r="D254" s="3" t="s">
        <v>270</v>
      </c>
      <c r="E254" s="4" t="s">
        <v>1480</v>
      </c>
      <c r="F254" s="3" t="s">
        <v>1607</v>
      </c>
      <c r="G254" s="3" t="s">
        <v>65</v>
      </c>
      <c r="H254" s="3" t="s">
        <v>1926</v>
      </c>
      <c r="I254" s="56" t="s">
        <v>26</v>
      </c>
      <c r="J254" s="27">
        <v>131</v>
      </c>
      <c r="K254" s="19">
        <v>2.83</v>
      </c>
      <c r="L254" s="3" t="s">
        <v>35</v>
      </c>
      <c r="M254" s="6" t="s">
        <v>4196</v>
      </c>
    </row>
    <row r="255" spans="1:13">
      <c r="A255" s="7">
        <v>250</v>
      </c>
      <c r="B255" s="3" t="s">
        <v>2214</v>
      </c>
      <c r="C255" s="3" t="s">
        <v>1252</v>
      </c>
      <c r="D255" s="3" t="s">
        <v>1239</v>
      </c>
      <c r="E255" s="4" t="s">
        <v>142</v>
      </c>
      <c r="F255" s="3" t="s">
        <v>1961</v>
      </c>
      <c r="G255" s="3" t="s">
        <v>21</v>
      </c>
      <c r="H255" s="3" t="s">
        <v>1926</v>
      </c>
      <c r="I255" s="26" t="s">
        <v>26</v>
      </c>
      <c r="J255" s="27">
        <v>97</v>
      </c>
      <c r="K255" s="19">
        <v>2.15</v>
      </c>
      <c r="L255" s="3" t="s">
        <v>67</v>
      </c>
      <c r="M255" s="6" t="s">
        <v>4194</v>
      </c>
    </row>
    <row r="256" spans="1:13">
      <c r="A256" s="7">
        <v>251</v>
      </c>
      <c r="B256" s="3" t="s">
        <v>2215</v>
      </c>
      <c r="C256" s="3" t="s">
        <v>1635</v>
      </c>
      <c r="D256" s="3" t="s">
        <v>218</v>
      </c>
      <c r="E256" s="4" t="s">
        <v>142</v>
      </c>
      <c r="F256" s="3" t="s">
        <v>1899</v>
      </c>
      <c r="G256" s="3" t="s">
        <v>359</v>
      </c>
      <c r="H256" s="3" t="s">
        <v>1926</v>
      </c>
      <c r="I256" s="26" t="s">
        <v>26</v>
      </c>
      <c r="J256" s="27">
        <v>117</v>
      </c>
      <c r="K256" s="19">
        <v>2.17</v>
      </c>
      <c r="L256" s="3" t="s">
        <v>67</v>
      </c>
      <c r="M256" s="6" t="s">
        <v>4194</v>
      </c>
    </row>
    <row r="257" spans="1:13">
      <c r="A257" s="7">
        <v>252</v>
      </c>
      <c r="B257" s="3" t="s">
        <v>2216</v>
      </c>
      <c r="C257" s="3" t="s">
        <v>1962</v>
      </c>
      <c r="D257" s="3" t="s">
        <v>218</v>
      </c>
      <c r="E257" s="4" t="s">
        <v>142</v>
      </c>
      <c r="F257" s="3" t="s">
        <v>1918</v>
      </c>
      <c r="G257" s="3" t="s">
        <v>359</v>
      </c>
      <c r="H257" s="3" t="s">
        <v>1926</v>
      </c>
      <c r="I257" s="56" t="s">
        <v>26</v>
      </c>
      <c r="J257" s="27">
        <v>134</v>
      </c>
      <c r="K257" s="19">
        <v>3.28</v>
      </c>
      <c r="L257" s="3" t="s">
        <v>28</v>
      </c>
      <c r="M257" s="6" t="s">
        <v>4196</v>
      </c>
    </row>
    <row r="258" spans="1:13">
      <c r="A258" s="7">
        <v>253</v>
      </c>
      <c r="B258" s="3" t="s">
        <v>2217</v>
      </c>
      <c r="C258" s="3" t="s">
        <v>1963</v>
      </c>
      <c r="D258" s="3" t="s">
        <v>1196</v>
      </c>
      <c r="E258" s="4" t="s">
        <v>142</v>
      </c>
      <c r="F258" s="3" t="s">
        <v>1964</v>
      </c>
      <c r="G258" s="3" t="s">
        <v>785</v>
      </c>
      <c r="H258" s="3" t="s">
        <v>1926</v>
      </c>
      <c r="I258" s="56" t="s">
        <v>26</v>
      </c>
      <c r="J258" s="27">
        <v>134</v>
      </c>
      <c r="K258" s="19">
        <v>2.83</v>
      </c>
      <c r="L258" s="3" t="s">
        <v>35</v>
      </c>
      <c r="M258" s="6" t="s">
        <v>4196</v>
      </c>
    </row>
    <row r="259" spans="1:13">
      <c r="A259" s="7">
        <v>254</v>
      </c>
      <c r="B259" s="3" t="s">
        <v>2218</v>
      </c>
      <c r="C259" s="3" t="s">
        <v>602</v>
      </c>
      <c r="D259" s="3" t="s">
        <v>181</v>
      </c>
      <c r="E259" s="4" t="s">
        <v>142</v>
      </c>
      <c r="F259" s="3" t="s">
        <v>1581</v>
      </c>
      <c r="G259" s="3" t="s">
        <v>55</v>
      </c>
      <c r="H259" s="3" t="s">
        <v>1926</v>
      </c>
      <c r="I259" s="26" t="s">
        <v>26</v>
      </c>
      <c r="J259" s="27">
        <v>126</v>
      </c>
      <c r="K259" s="19">
        <v>2.11</v>
      </c>
      <c r="L259" s="3" t="s">
        <v>67</v>
      </c>
      <c r="M259" s="6" t="s">
        <v>4194</v>
      </c>
    </row>
    <row r="260" spans="1:13">
      <c r="A260" s="7">
        <v>255</v>
      </c>
      <c r="B260" s="3" t="s">
        <v>2219</v>
      </c>
      <c r="C260" s="3" t="s">
        <v>1615</v>
      </c>
      <c r="D260" s="3" t="s">
        <v>1965</v>
      </c>
      <c r="E260" s="4" t="s">
        <v>142</v>
      </c>
      <c r="F260" s="3" t="s">
        <v>75</v>
      </c>
      <c r="G260" s="3" t="s">
        <v>50</v>
      </c>
      <c r="H260" s="3" t="s">
        <v>1926</v>
      </c>
      <c r="I260" s="26" t="s">
        <v>26</v>
      </c>
      <c r="J260" s="27">
        <v>131</v>
      </c>
      <c r="K260" s="19">
        <v>2.02</v>
      </c>
      <c r="L260" s="3" t="s">
        <v>67</v>
      </c>
      <c r="M260" s="6" t="s">
        <v>4194</v>
      </c>
    </row>
  </sheetData>
  <autoFilter ref="A5:Q260"/>
  <mergeCells count="13">
    <mergeCell ref="M3:M4"/>
    <mergeCell ref="L3:L4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</mergeCells>
  <pageMargins left="0.75" right="0.54" top="0.49" bottom="0.43" header="0.31" footer="0.25"/>
  <pageSetup paperSize="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</vt:i4>
      </vt:variant>
    </vt:vector>
  </HeadingPairs>
  <TitlesOfParts>
    <vt:vector size="31" baseType="lpstr">
      <vt:lpstr>EDPT</vt:lpstr>
      <vt:lpstr>TTDPT</vt:lpstr>
      <vt:lpstr>TKDPT</vt:lpstr>
      <vt:lpstr>PTDPT</vt:lpstr>
      <vt:lpstr>XLTH</vt:lpstr>
      <vt:lpstr>DTMT</vt:lpstr>
      <vt:lpstr>ECNTT</vt:lpstr>
      <vt:lpstr>HTTT</vt:lpstr>
      <vt:lpstr>CNPM</vt:lpstr>
      <vt:lpstr>ATTT</vt:lpstr>
      <vt:lpstr>DTTT</vt:lpstr>
      <vt:lpstr>L17VT</vt:lpstr>
      <vt:lpstr>Khoi KThuat</vt:lpstr>
      <vt:lpstr>QT</vt:lpstr>
      <vt:lpstr>TMDT</vt:lpstr>
      <vt:lpstr>MR</vt:lpstr>
      <vt:lpstr>KT</vt:lpstr>
      <vt:lpstr>Khoi KTe</vt:lpstr>
      <vt:lpstr>ATTT!Print_Titles</vt:lpstr>
      <vt:lpstr>CNPM!Print_Titles</vt:lpstr>
      <vt:lpstr>DTMT!Print_Titles</vt:lpstr>
      <vt:lpstr>DTTT!Print_Titles</vt:lpstr>
      <vt:lpstr>ECNTT!Print_Titles</vt:lpstr>
      <vt:lpstr>EDPT!Print_Titles</vt:lpstr>
      <vt:lpstr>HTTT!Print_Titles</vt:lpstr>
      <vt:lpstr>'Khoi KThuat'!Print_Titles</vt:lpstr>
      <vt:lpstr>KT!Print_Titles</vt:lpstr>
      <vt:lpstr>PTDPT!Print_Titles</vt:lpstr>
      <vt:lpstr>TKDPT!Print_Titles</vt:lpstr>
      <vt:lpstr>TTDPT!Print_Titles</vt:lpstr>
      <vt:lpstr>XLTH!Print_Titles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Thanhnx</dc:creator>
  <cp:lastModifiedBy>Admin</cp:lastModifiedBy>
  <cp:lastPrinted>2018-04-11T02:30:00Z</cp:lastPrinted>
  <dcterms:created xsi:type="dcterms:W3CDTF">2018-04-05T09:03:21Z</dcterms:created>
  <dcterms:modified xsi:type="dcterms:W3CDTF">2019-09-19T02:21:03Z</dcterms:modified>
</cp:coreProperties>
</file>